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a">'Tabelle1'!$C$2</definedName>
    <definedName name="b">'Tabelle1'!$C$3</definedName>
    <definedName name="e">'Tabelle1'!$C$4</definedName>
    <definedName name="f">'Tabelle1'!$C$6</definedName>
  </definedNames>
  <calcPr fullCalcOnLoad="1"/>
</workbook>
</file>

<file path=xl/sharedStrings.xml><?xml version="1.0" encoding="utf-8"?>
<sst xmlns="http://schemas.openxmlformats.org/spreadsheetml/2006/main" count="18" uniqueCount="18">
  <si>
    <t>a</t>
  </si>
  <si>
    <t>Epsilon</t>
  </si>
  <si>
    <t>b</t>
  </si>
  <si>
    <t>b/a</t>
  </si>
  <si>
    <t>e</t>
  </si>
  <si>
    <t>Faktor   f</t>
  </si>
  <si>
    <t>w2</t>
  </si>
  <si>
    <t>w1</t>
  </si>
  <si>
    <t>Ellipse</t>
  </si>
  <si>
    <t>x</t>
  </si>
  <si>
    <t>y</t>
  </si>
  <si>
    <t>x(F1)</t>
  </si>
  <si>
    <t>x(F2)</t>
  </si>
  <si>
    <t>Entf.F1</t>
  </si>
  <si>
    <t>Entf.F2</t>
  </si>
  <si>
    <t>Summe</t>
  </si>
  <si>
    <t>D i e   E l l i p s e</t>
  </si>
  <si>
    <t>Die Werte in den gelb hinterlegten Feldern können verändert werden.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</si>
</sst>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2"/>
          <c:order val="0"/>
          <c:tx>
            <c:strRef>
              <c:f>Tabelle1!$C$8</c:f>
              <c:strCache>
                <c:ptCount val="1"/>
                <c:pt idx="0">
                  <c:v>Ellipse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Tabelle1!$C$9:$C$153</c:f>
              <c:numCache/>
            </c:numRef>
          </c:val>
        </c:ser>
        <c:axId val="12244864"/>
        <c:axId val="43094913"/>
      </c:radarChart>
      <c:catAx>
        <c:axId val="12244864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auto val="1"/>
        <c:lblOffset val="100"/>
        <c:noMultiLvlLbl val="0"/>
      </c:catAx>
      <c:valAx>
        <c:axId val="43094913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44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19</xdr:col>
      <xdr:colOff>619125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5172075" y="1400175"/>
        <a:ext cx="59531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workbookViewId="0" topLeftCell="A1">
      <selection activeCell="K10" sqref="K10"/>
    </sheetView>
  </sheetViews>
  <sheetFormatPr defaultColWidth="11.421875" defaultRowHeight="12.75"/>
  <cols>
    <col min="1" max="11" width="6.7109375" style="1" customWidth="1"/>
    <col min="12" max="12" width="3.7109375" style="1" customWidth="1"/>
    <col min="13" max="16384" width="11.421875" style="1" customWidth="1"/>
  </cols>
  <sheetData>
    <row r="1" spans="1:12" ht="33.7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7" s="5" customFormat="1" ht="12.75">
      <c r="A2" s="6" t="s">
        <v>0</v>
      </c>
      <c r="B2" s="6"/>
      <c r="C2" s="10">
        <v>10</v>
      </c>
      <c r="E2" s="4" t="s">
        <v>1</v>
      </c>
      <c r="F2" s="4">
        <f>e/a</f>
        <v>0.9800000000000001</v>
      </c>
      <c r="G2" s="4"/>
      <c r="H2" s="4"/>
      <c r="I2" s="4"/>
      <c r="J2" s="4"/>
      <c r="K2" s="4"/>
      <c r="M2" s="11" t="s">
        <v>17</v>
      </c>
      <c r="N2" s="12"/>
      <c r="O2" s="12"/>
      <c r="P2" s="12"/>
      <c r="Q2" s="12"/>
    </row>
    <row r="3" spans="1:11" s="5" customFormat="1" ht="12.75">
      <c r="A3" s="6" t="s">
        <v>2</v>
      </c>
      <c r="B3" s="6"/>
      <c r="C3" s="10">
        <v>2.5</v>
      </c>
      <c r="E3" s="4" t="s">
        <v>3</v>
      </c>
      <c r="F3" s="4">
        <f>b/a</f>
        <v>0.25</v>
      </c>
      <c r="G3" s="4"/>
      <c r="H3" s="4"/>
      <c r="I3" s="4"/>
      <c r="J3" s="4"/>
      <c r="K3" s="4"/>
    </row>
    <row r="4" spans="1:11" s="5" customFormat="1" ht="12.75">
      <c r="A4" s="9" t="s">
        <v>4</v>
      </c>
      <c r="B4" s="9"/>
      <c r="C4" s="10">
        <v>9.8</v>
      </c>
      <c r="D4" s="4"/>
      <c r="E4" s="4"/>
      <c r="F4" s="4"/>
      <c r="G4" s="4"/>
      <c r="H4" s="4"/>
      <c r="I4" s="4"/>
      <c r="J4" s="4"/>
      <c r="K4" s="4"/>
    </row>
    <row r="5" spans="1:11" s="5" customFormat="1" ht="12.75">
      <c r="A5" s="6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s="5" customFormat="1" ht="12.75">
      <c r="A6" s="6" t="s">
        <v>5</v>
      </c>
      <c r="B6" s="6"/>
      <c r="C6" s="4">
        <f>180/PI()</f>
        <v>57.29577951308232</v>
      </c>
      <c r="D6" s="4"/>
      <c r="E6" s="4"/>
      <c r="F6" s="4"/>
      <c r="G6" s="4"/>
      <c r="H6" s="4"/>
      <c r="I6" s="4"/>
      <c r="J6" s="4"/>
      <c r="K6" s="4"/>
    </row>
    <row r="7" spans="1:11" s="5" customFormat="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2" customFormat="1" ht="11.2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13">
        <v>1</v>
      </c>
    </row>
    <row r="9" spans="1:11" s="2" customFormat="1" ht="11.25">
      <c r="A9" s="3">
        <v>0</v>
      </c>
      <c r="B9" s="3">
        <f aca="true" t="shared" si="0" ref="B9:B72">ATAN(TAN(A9/f)*a/b)*f</f>
        <v>0</v>
      </c>
      <c r="C9" s="3">
        <f aca="true" t="shared" si="1" ref="C9:C72">SQRT((COS(B9/f)*a)^2+(SIN(B9/f)*b)^2)</f>
        <v>10</v>
      </c>
      <c r="D9" s="3">
        <f aca="true" t="shared" si="2" ref="D9:D72">C9*COS(A9/f)</f>
        <v>10</v>
      </c>
      <c r="E9" s="3">
        <f aca="true" t="shared" si="3" ref="E9:E72">C9*SIN(A9/f)</f>
        <v>0</v>
      </c>
      <c r="F9" s="3">
        <f aca="true" t="shared" si="4" ref="F9:F72">D9-e</f>
        <v>0.1999999999999993</v>
      </c>
      <c r="G9" s="3">
        <f aca="true" t="shared" si="5" ref="G9:G72">D9+e</f>
        <v>19.8</v>
      </c>
      <c r="H9" s="3">
        <f aca="true" t="shared" si="6" ref="H9:H72">SQRT(E9^2+F9^2)</f>
        <v>0.1999999999999993</v>
      </c>
      <c r="I9" s="3">
        <f aca="true" t="shared" si="7" ref="I9:I72">SQRT(E9^2+G9^2)</f>
        <v>19.8</v>
      </c>
      <c r="J9" s="3">
        <f aca="true" t="shared" si="8" ref="J9:J72">H9+I9</f>
        <v>20</v>
      </c>
      <c r="K9" s="3">
        <f aca="true" t="shared" si="9" ref="K9:K72">(D9^2/a^2)+(E9^2/b^2)</f>
        <v>1</v>
      </c>
    </row>
    <row r="10" spans="1:11" s="2" customFormat="1" ht="11.25">
      <c r="A10" s="3">
        <v>2.5</v>
      </c>
      <c r="B10" s="3">
        <f t="shared" si="0"/>
        <v>9.906440421633135</v>
      </c>
      <c r="C10" s="3">
        <f t="shared" si="1"/>
        <v>9.860284745938696</v>
      </c>
      <c r="D10" s="3">
        <f t="shared" si="2"/>
        <v>9.850899939720774</v>
      </c>
      <c r="E10" s="3">
        <f t="shared" si="3"/>
        <v>0.43009957986561365</v>
      </c>
      <c r="F10" s="3">
        <f t="shared" si="4"/>
        <v>0.050899939720773446</v>
      </c>
      <c r="G10" s="3">
        <f t="shared" si="5"/>
        <v>19.650899939720773</v>
      </c>
      <c r="H10" s="3">
        <f t="shared" si="6"/>
        <v>0.43310097259664027</v>
      </c>
      <c r="I10" s="3">
        <f t="shared" si="7"/>
        <v>19.655606174562983</v>
      </c>
      <c r="J10" s="3">
        <f t="shared" si="8"/>
        <v>20.088707147159624</v>
      </c>
      <c r="K10" s="3">
        <f t="shared" si="9"/>
        <v>0.9999999999999999</v>
      </c>
    </row>
    <row r="11" spans="1:11" s="2" customFormat="1" ht="11.25">
      <c r="A11" s="3">
        <v>5</v>
      </c>
      <c r="B11" s="3">
        <f t="shared" si="0"/>
        <v>19.28773159539311</v>
      </c>
      <c r="C11" s="3">
        <f t="shared" si="1"/>
        <v>9.474771375879536</v>
      </c>
      <c r="D11" s="3">
        <f t="shared" si="2"/>
        <v>9.438717010282627</v>
      </c>
      <c r="E11" s="3">
        <f t="shared" si="3"/>
        <v>0.8257807366290321</v>
      </c>
      <c r="F11" s="3">
        <f t="shared" si="4"/>
        <v>-0.36128298971737394</v>
      </c>
      <c r="G11" s="3">
        <f t="shared" si="5"/>
        <v>19.238717010282627</v>
      </c>
      <c r="H11" s="3">
        <f t="shared" si="6"/>
        <v>0.9013541055804377</v>
      </c>
      <c r="I11" s="3">
        <f t="shared" si="7"/>
        <v>19.25643129000609</v>
      </c>
      <c r="J11" s="3">
        <f t="shared" si="8"/>
        <v>20.15778539558653</v>
      </c>
      <c r="K11" s="3">
        <f t="shared" si="9"/>
        <v>0.9999999999999999</v>
      </c>
    </row>
    <row r="12" spans="1:11" s="2" customFormat="1" ht="11.25">
      <c r="A12" s="3">
        <v>7.5</v>
      </c>
      <c r="B12" s="3">
        <f t="shared" si="0"/>
        <v>27.771738968224593</v>
      </c>
      <c r="C12" s="3">
        <f t="shared" si="1"/>
        <v>8.924459103819764</v>
      </c>
      <c r="D12" s="3">
        <f t="shared" si="2"/>
        <v>8.848109119022826</v>
      </c>
      <c r="E12" s="3">
        <f t="shared" si="3"/>
        <v>1.1648756644451677</v>
      </c>
      <c r="F12" s="3">
        <f t="shared" si="4"/>
        <v>-0.9518908809771744</v>
      </c>
      <c r="G12" s="3">
        <f t="shared" si="5"/>
        <v>18.648109119022827</v>
      </c>
      <c r="H12" s="3">
        <f t="shared" si="6"/>
        <v>1.5043375827599577</v>
      </c>
      <c r="I12" s="3">
        <f t="shared" si="7"/>
        <v>18.684456348221612</v>
      </c>
      <c r="J12" s="3">
        <f t="shared" si="8"/>
        <v>20.18879393098157</v>
      </c>
      <c r="K12" s="3">
        <f t="shared" si="9"/>
        <v>1.0000000000000004</v>
      </c>
    </row>
    <row r="13" spans="1:11" s="2" customFormat="1" ht="11.25">
      <c r="A13" s="3">
        <v>10</v>
      </c>
      <c r="B13" s="3">
        <f t="shared" si="0"/>
        <v>35.195620072110245</v>
      </c>
      <c r="C13" s="3">
        <f t="shared" si="1"/>
        <v>8.297954177693457</v>
      </c>
      <c r="D13" s="3">
        <f t="shared" si="2"/>
        <v>8.171889608332558</v>
      </c>
      <c r="E13" s="3">
        <f t="shared" si="3"/>
        <v>1.4409246213201603</v>
      </c>
      <c r="F13" s="3">
        <f t="shared" si="4"/>
        <v>-1.6281103916674429</v>
      </c>
      <c r="G13" s="3">
        <f t="shared" si="5"/>
        <v>17.97188960833256</v>
      </c>
      <c r="H13" s="3">
        <f t="shared" si="6"/>
        <v>2.1741681654789637</v>
      </c>
      <c r="I13" s="3">
        <f t="shared" si="7"/>
        <v>18.02956127748034</v>
      </c>
      <c r="J13" s="3">
        <f t="shared" si="8"/>
        <v>20.203729442959304</v>
      </c>
      <c r="K13" s="3">
        <f t="shared" si="9"/>
        <v>1</v>
      </c>
    </row>
    <row r="14" spans="1:11" s="2" customFormat="1" ht="11.25">
      <c r="A14" s="3">
        <v>12.5</v>
      </c>
      <c r="B14" s="3">
        <f t="shared" si="0"/>
        <v>41.56592695047163</v>
      </c>
      <c r="C14" s="3">
        <f t="shared" si="1"/>
        <v>7.6635854393549305</v>
      </c>
      <c r="D14" s="3">
        <f t="shared" si="2"/>
        <v>7.481927864664679</v>
      </c>
      <c r="E14" s="3">
        <f t="shared" si="3"/>
        <v>1.6587034738756476</v>
      </c>
      <c r="F14" s="3">
        <f t="shared" si="4"/>
        <v>-2.3180721353353215</v>
      </c>
      <c r="G14" s="3">
        <f t="shared" si="5"/>
        <v>17.28192786466468</v>
      </c>
      <c r="H14" s="3">
        <f t="shared" si="6"/>
        <v>2.850395698646979</v>
      </c>
      <c r="I14" s="3">
        <f t="shared" si="7"/>
        <v>17.36134579846046</v>
      </c>
      <c r="J14" s="3">
        <f t="shared" si="8"/>
        <v>20.21174149710744</v>
      </c>
      <c r="K14" s="3">
        <f t="shared" si="9"/>
        <v>1.0000000000000002</v>
      </c>
    </row>
    <row r="15" spans="1:11" s="2" customFormat="1" ht="11.25">
      <c r="A15" s="3">
        <v>15</v>
      </c>
      <c r="B15" s="3">
        <f t="shared" si="0"/>
        <v>46.98475371996982</v>
      </c>
      <c r="C15" s="3">
        <f t="shared" si="1"/>
        <v>7.062581090059486</v>
      </c>
      <c r="D15" s="3">
        <f t="shared" si="2"/>
        <v>6.821929475149258</v>
      </c>
      <c r="E15" s="3">
        <f t="shared" si="3"/>
        <v>1.827930493688316</v>
      </c>
      <c r="F15" s="3">
        <f t="shared" si="4"/>
        <v>-2.978070524850743</v>
      </c>
      <c r="G15" s="3">
        <f t="shared" si="5"/>
        <v>16.62192947514926</v>
      </c>
      <c r="H15" s="3">
        <f t="shared" si="6"/>
        <v>3.4943145165740863</v>
      </c>
      <c r="I15" s="3">
        <f t="shared" si="7"/>
        <v>16.722137105244393</v>
      </c>
      <c r="J15" s="3">
        <f t="shared" si="8"/>
        <v>20.21645162181848</v>
      </c>
      <c r="K15" s="3">
        <f t="shared" si="9"/>
        <v>1</v>
      </c>
    </row>
    <row r="16" spans="1:11" s="2" customFormat="1" ht="11.25">
      <c r="A16" s="3">
        <v>17.5</v>
      </c>
      <c r="B16" s="3">
        <f t="shared" si="0"/>
        <v>51.589146775177994</v>
      </c>
      <c r="C16" s="3">
        <f t="shared" si="1"/>
        <v>6.51447181884894</v>
      </c>
      <c r="D16" s="3">
        <f t="shared" si="2"/>
        <v>6.212962198807867</v>
      </c>
      <c r="E16" s="3">
        <f t="shared" si="3"/>
        <v>1.9589394566350269</v>
      </c>
      <c r="F16" s="3">
        <f t="shared" si="4"/>
        <v>-3.5870378011921336</v>
      </c>
      <c r="G16" s="3">
        <f t="shared" si="5"/>
        <v>16.01296219880787</v>
      </c>
      <c r="H16" s="3">
        <f t="shared" si="6"/>
        <v>4.087087469328596</v>
      </c>
      <c r="I16" s="3">
        <f t="shared" si="7"/>
        <v>16.132340257235196</v>
      </c>
      <c r="J16" s="3">
        <f t="shared" si="8"/>
        <v>20.219427726563794</v>
      </c>
      <c r="K16" s="3">
        <f t="shared" si="9"/>
        <v>1.0000000000000004</v>
      </c>
    </row>
    <row r="17" spans="1:11" s="2" customFormat="1" ht="11.25">
      <c r="A17" s="3">
        <v>20</v>
      </c>
      <c r="B17" s="3">
        <f t="shared" si="0"/>
        <v>55.51602037994012</v>
      </c>
      <c r="C17" s="3">
        <f t="shared" si="1"/>
        <v>6.025116827318535</v>
      </c>
      <c r="D17" s="3">
        <f t="shared" si="2"/>
        <v>5.661757822004232</v>
      </c>
      <c r="E17" s="3">
        <f t="shared" si="3"/>
        <v>2.060711320833384</v>
      </c>
      <c r="F17" s="3">
        <f t="shared" si="4"/>
        <v>-4.138242177995768</v>
      </c>
      <c r="G17" s="3">
        <f t="shared" si="5"/>
        <v>15.461757822004234</v>
      </c>
      <c r="H17" s="3">
        <f t="shared" si="6"/>
        <v>4.622940565436033</v>
      </c>
      <c r="I17" s="3">
        <f t="shared" si="7"/>
        <v>15.598477044061704</v>
      </c>
      <c r="J17" s="3">
        <f t="shared" si="8"/>
        <v>20.22141760949774</v>
      </c>
      <c r="K17" s="3">
        <f t="shared" si="9"/>
        <v>1.0000000000000002</v>
      </c>
    </row>
    <row r="18" spans="1:11" s="2" customFormat="1" ht="11.25">
      <c r="A18" s="3">
        <v>22.5</v>
      </c>
      <c r="B18" s="3">
        <f t="shared" si="0"/>
        <v>58.886776443451176</v>
      </c>
      <c r="C18" s="3">
        <f t="shared" si="1"/>
        <v>5.59305535780448</v>
      </c>
      <c r="D18" s="3">
        <f t="shared" si="2"/>
        <v>5.167309369278151</v>
      </c>
      <c r="E18" s="3">
        <f t="shared" si="3"/>
        <v>2.1403696217325736</v>
      </c>
      <c r="F18" s="3">
        <f t="shared" si="4"/>
        <v>-4.63269063072185</v>
      </c>
      <c r="G18" s="3">
        <f t="shared" si="5"/>
        <v>14.967309369278151</v>
      </c>
      <c r="H18" s="3">
        <f t="shared" si="6"/>
        <v>5.1032347190398415</v>
      </c>
      <c r="I18" s="3">
        <f t="shared" si="7"/>
        <v>15.119574460722008</v>
      </c>
      <c r="J18" s="3">
        <f t="shared" si="8"/>
        <v>20.22280917976185</v>
      </c>
      <c r="K18" s="3">
        <f t="shared" si="9"/>
        <v>1</v>
      </c>
    </row>
    <row r="19" spans="1:11" s="2" customFormat="1" ht="11.25">
      <c r="A19" s="3">
        <v>25</v>
      </c>
      <c r="B19" s="3">
        <f t="shared" si="0"/>
        <v>61.80305133968114</v>
      </c>
      <c r="C19" s="3">
        <f t="shared" si="1"/>
        <v>5.213502921719387</v>
      </c>
      <c r="D19" s="3">
        <f t="shared" si="2"/>
        <v>4.725038295692607</v>
      </c>
      <c r="E19" s="3">
        <f t="shared" si="3"/>
        <v>2.2033215423571053</v>
      </c>
      <c r="F19" s="3">
        <f t="shared" si="4"/>
        <v>-5.074961704307394</v>
      </c>
      <c r="G19" s="3">
        <f t="shared" si="5"/>
        <v>14.525038295692607</v>
      </c>
      <c r="H19" s="3">
        <f t="shared" si="6"/>
        <v>5.532618016744108</v>
      </c>
      <c r="I19" s="3">
        <f t="shared" si="7"/>
        <v>14.691200199791428</v>
      </c>
      <c r="J19" s="3">
        <f t="shared" si="8"/>
        <v>20.223818216535534</v>
      </c>
      <c r="K19" s="3">
        <f t="shared" si="9"/>
        <v>0.9999999999999999</v>
      </c>
    </row>
    <row r="20" spans="1:11" s="2" customFormat="1" ht="11.25">
      <c r="A20" s="3">
        <v>27.5</v>
      </c>
      <c r="B20" s="3">
        <f t="shared" si="0"/>
        <v>64.34756164560028</v>
      </c>
      <c r="C20" s="3">
        <f t="shared" si="1"/>
        <v>4.880559835830618</v>
      </c>
      <c r="D20" s="3">
        <f t="shared" si="2"/>
        <v>4.329109446356282</v>
      </c>
      <c r="E20" s="3">
        <f t="shared" si="3"/>
        <v>2.2535917360053928</v>
      </c>
      <c r="F20" s="3">
        <f t="shared" si="4"/>
        <v>-5.470890553643719</v>
      </c>
      <c r="G20" s="3">
        <f t="shared" si="5"/>
        <v>14.129109446356281</v>
      </c>
      <c r="H20" s="3">
        <f t="shared" si="6"/>
        <v>5.916867343665893</v>
      </c>
      <c r="I20" s="3">
        <f t="shared" si="7"/>
        <v>14.307704548938174</v>
      </c>
      <c r="J20" s="3">
        <f t="shared" si="8"/>
        <v>20.224571892604068</v>
      </c>
      <c r="K20" s="3">
        <f t="shared" si="9"/>
        <v>0.9999999999999998</v>
      </c>
    </row>
    <row r="21" spans="1:11" s="2" customFormat="1" ht="11.25">
      <c r="A21" s="3">
        <v>30</v>
      </c>
      <c r="B21" s="3">
        <f t="shared" si="0"/>
        <v>66.58677555362947</v>
      </c>
      <c r="C21" s="3">
        <f t="shared" si="1"/>
        <v>4.588314677411235</v>
      </c>
      <c r="D21" s="3">
        <f t="shared" si="2"/>
        <v>3.9735970711951314</v>
      </c>
      <c r="E21" s="3">
        <f t="shared" si="3"/>
        <v>2.294157338705617</v>
      </c>
      <c r="F21" s="3">
        <f t="shared" si="4"/>
        <v>-5.826402928804869</v>
      </c>
      <c r="G21" s="3">
        <f t="shared" si="5"/>
        <v>13.773597071195132</v>
      </c>
      <c r="H21" s="3">
        <f t="shared" si="6"/>
        <v>6.26179918102799</v>
      </c>
      <c r="I21" s="3">
        <f t="shared" si="7"/>
        <v>13.963349676004391</v>
      </c>
      <c r="J21" s="3">
        <f t="shared" si="8"/>
        <v>20.22514885703238</v>
      </c>
      <c r="K21" s="3">
        <f t="shared" si="9"/>
        <v>0.9999999999999996</v>
      </c>
    </row>
    <row r="22" spans="1:11" s="2" customFormat="1" ht="11.25">
      <c r="A22" s="3">
        <v>32.5</v>
      </c>
      <c r="B22" s="3">
        <f t="shared" si="0"/>
        <v>68.57389536455054</v>
      </c>
      <c r="C22" s="3">
        <f t="shared" si="1"/>
        <v>4.331333312872669</v>
      </c>
      <c r="D22" s="3">
        <f t="shared" si="2"/>
        <v>3.6530094650411966</v>
      </c>
      <c r="E22" s="3">
        <f t="shared" si="3"/>
        <v>2.327223692626036</v>
      </c>
      <c r="F22" s="3">
        <f t="shared" si="4"/>
        <v>-6.146990534958804</v>
      </c>
      <c r="G22" s="3">
        <f t="shared" si="5"/>
        <v>13.453009465041198</v>
      </c>
      <c r="H22" s="3">
        <f t="shared" si="6"/>
        <v>6.572781964464749</v>
      </c>
      <c r="I22" s="3">
        <f t="shared" si="7"/>
        <v>13.652817796411407</v>
      </c>
      <c r="J22" s="3">
        <f t="shared" si="8"/>
        <v>20.225599760876158</v>
      </c>
      <c r="K22" s="3">
        <f t="shared" si="9"/>
        <v>0.9999999999999998</v>
      </c>
    </row>
    <row r="23" spans="1:11" s="2" customFormat="1" ht="11.25">
      <c r="A23" s="3">
        <v>35</v>
      </c>
      <c r="B23" s="3">
        <f t="shared" si="0"/>
        <v>70.35155509923324</v>
      </c>
      <c r="C23" s="3">
        <f t="shared" si="1"/>
        <v>4.104829907431176</v>
      </c>
      <c r="D23" s="3">
        <f t="shared" si="2"/>
        <v>3.3624798101308406</v>
      </c>
      <c r="E23" s="3">
        <f t="shared" si="3"/>
        <v>2.354433710131568</v>
      </c>
      <c r="F23" s="3">
        <f t="shared" si="4"/>
        <v>-6.43752018986916</v>
      </c>
      <c r="G23" s="3">
        <f t="shared" si="5"/>
        <v>13.162479810130842</v>
      </c>
      <c r="H23" s="3">
        <f t="shared" si="6"/>
        <v>6.854562297504995</v>
      </c>
      <c r="I23" s="3">
        <f t="shared" si="7"/>
        <v>13.371396069502465</v>
      </c>
      <c r="J23" s="3">
        <f t="shared" si="8"/>
        <v>20.22595836700746</v>
      </c>
      <c r="K23" s="3">
        <f t="shared" si="9"/>
        <v>0.9999999999999994</v>
      </c>
    </row>
    <row r="24" spans="1:11" s="2" customFormat="1" ht="11.25">
      <c r="A24" s="3">
        <v>37.5</v>
      </c>
      <c r="B24" s="3">
        <f t="shared" si="0"/>
        <v>71.95406192684271</v>
      </c>
      <c r="C24" s="3">
        <f t="shared" si="1"/>
        <v>3.9046841856972794</v>
      </c>
      <c r="D24" s="3">
        <f t="shared" si="2"/>
        <v>3.0977942415052984</v>
      </c>
      <c r="E24" s="3">
        <f t="shared" si="3"/>
        <v>2.3770211247128286</v>
      </c>
      <c r="F24" s="3">
        <f t="shared" si="4"/>
        <v>-6.702205758494703</v>
      </c>
      <c r="G24" s="3">
        <f t="shared" si="5"/>
        <v>12.897794241505299</v>
      </c>
      <c r="H24" s="3">
        <f t="shared" si="6"/>
        <v>7.111244016100882</v>
      </c>
      <c r="I24" s="3">
        <f t="shared" si="7"/>
        <v>13.115003840012333</v>
      </c>
      <c r="J24" s="3">
        <f t="shared" si="8"/>
        <v>20.226247856113215</v>
      </c>
      <c r="K24" s="3">
        <f t="shared" si="9"/>
        <v>1.0000000000000004</v>
      </c>
    </row>
    <row r="25" spans="1:11" s="2" customFormat="1" ht="11.25">
      <c r="A25" s="3">
        <v>40</v>
      </c>
      <c r="B25" s="3">
        <f t="shared" si="0"/>
        <v>73.40918512891032</v>
      </c>
      <c r="C25" s="3">
        <f t="shared" si="1"/>
        <v>3.727391235544144</v>
      </c>
      <c r="D25" s="3">
        <f t="shared" si="2"/>
        <v>2.8553473433189733</v>
      </c>
      <c r="E25" s="3">
        <f t="shared" si="3"/>
        <v>2.3959209026619765</v>
      </c>
      <c r="F25" s="3">
        <f t="shared" si="4"/>
        <v>-6.944652656681027</v>
      </c>
      <c r="G25" s="3">
        <f t="shared" si="5"/>
        <v>12.655347343318974</v>
      </c>
      <c r="H25" s="3">
        <f t="shared" si="6"/>
        <v>7.34633497015753</v>
      </c>
      <c r="I25" s="3">
        <f t="shared" si="7"/>
        <v>12.880149585772022</v>
      </c>
      <c r="J25" s="3">
        <f t="shared" si="8"/>
        <v>20.226484555929552</v>
      </c>
      <c r="K25" s="3">
        <f t="shared" si="9"/>
        <v>1</v>
      </c>
    </row>
    <row r="26" spans="1:11" s="2" customFormat="1" ht="11.25">
      <c r="A26" s="3">
        <v>42.5</v>
      </c>
      <c r="B26" s="3">
        <f t="shared" si="0"/>
        <v>74.73955638098064</v>
      </c>
      <c r="C26" s="3">
        <f t="shared" si="1"/>
        <v>3.5699872229151572</v>
      </c>
      <c r="D26" s="3">
        <f t="shared" si="2"/>
        <v>2.6320706721570577</v>
      </c>
      <c r="E26" s="3">
        <f t="shared" si="3"/>
        <v>2.4118484091145054</v>
      </c>
      <c r="F26" s="3">
        <f t="shared" si="4"/>
        <v>-7.167929327842943</v>
      </c>
      <c r="G26" s="3">
        <f t="shared" si="5"/>
        <v>12.432070672157058</v>
      </c>
      <c r="H26" s="3">
        <f t="shared" si="6"/>
        <v>7.562818495607253</v>
      </c>
      <c r="I26" s="3">
        <f t="shared" si="7"/>
        <v>12.663861731164621</v>
      </c>
      <c r="J26" s="3">
        <f t="shared" si="8"/>
        <v>20.226680226771876</v>
      </c>
      <c r="K26" s="3">
        <f t="shared" si="9"/>
        <v>1.0000000000000002</v>
      </c>
    </row>
    <row r="27" spans="1:11" s="2" customFormat="1" ht="11.25">
      <c r="A27" s="3">
        <v>45</v>
      </c>
      <c r="B27" s="3">
        <f t="shared" si="0"/>
        <v>75.96375653207352</v>
      </c>
      <c r="C27" s="3">
        <f t="shared" si="1"/>
        <v>3.4299717028501777</v>
      </c>
      <c r="D27" s="3">
        <f t="shared" si="2"/>
        <v>2.425356250363331</v>
      </c>
      <c r="E27" s="3">
        <f t="shared" si="3"/>
        <v>2.4253562503633304</v>
      </c>
      <c r="F27" s="3">
        <f t="shared" si="4"/>
        <v>-7.37464374963667</v>
      </c>
      <c r="G27" s="3">
        <f t="shared" si="5"/>
        <v>12.225356250363332</v>
      </c>
      <c r="H27" s="3">
        <f t="shared" si="6"/>
        <v>7.763228927143118</v>
      </c>
      <c r="I27" s="3">
        <f t="shared" si="7"/>
        <v>12.463614579626338</v>
      </c>
      <c r="J27" s="3">
        <f t="shared" si="8"/>
        <v>20.226843506769455</v>
      </c>
      <c r="K27" s="3">
        <f t="shared" si="9"/>
        <v>1.0000000000000007</v>
      </c>
    </row>
    <row r="28" spans="1:11" s="2" customFormat="1" ht="11.25">
      <c r="A28" s="3">
        <v>47.5</v>
      </c>
      <c r="B28" s="3">
        <f t="shared" si="0"/>
        <v>77.09715720683049</v>
      </c>
      <c r="C28" s="3">
        <f t="shared" si="1"/>
        <v>3.3052355861380436</v>
      </c>
      <c r="D28" s="3">
        <f t="shared" si="2"/>
        <v>2.2329847958576696</v>
      </c>
      <c r="E28" s="3">
        <f t="shared" si="3"/>
        <v>2.436875290477906</v>
      </c>
      <c r="F28" s="3">
        <f t="shared" si="4"/>
        <v>-7.567015204142331</v>
      </c>
      <c r="G28" s="3">
        <f t="shared" si="5"/>
        <v>12.03298479585767</v>
      </c>
      <c r="H28" s="3">
        <f t="shared" si="6"/>
        <v>7.9497220253957925</v>
      </c>
      <c r="I28" s="3">
        <f t="shared" si="7"/>
        <v>12.277258825922162</v>
      </c>
      <c r="J28" s="3">
        <f t="shared" si="8"/>
        <v>20.226980851317954</v>
      </c>
      <c r="K28" s="3">
        <f t="shared" si="9"/>
        <v>0.9999999999999996</v>
      </c>
    </row>
    <row r="29" spans="1:11" s="2" customFormat="1" ht="11.25">
      <c r="A29" s="3">
        <v>50</v>
      </c>
      <c r="B29" s="3">
        <f t="shared" si="0"/>
        <v>78.15257354363351</v>
      </c>
      <c r="C29" s="3">
        <f t="shared" si="1"/>
        <v>3.1939980475948677</v>
      </c>
      <c r="D29" s="3">
        <f t="shared" si="2"/>
        <v>2.0530623703569786</v>
      </c>
      <c r="E29" s="3">
        <f t="shared" si="3"/>
        <v>2.4467444556929134</v>
      </c>
      <c r="F29" s="3">
        <f t="shared" si="4"/>
        <v>-7.746937629643022</v>
      </c>
      <c r="G29" s="3">
        <f t="shared" si="5"/>
        <v>11.85306237035698</v>
      </c>
      <c r="H29" s="3">
        <f t="shared" si="6"/>
        <v>8.124136943026198</v>
      </c>
      <c r="I29" s="3">
        <f t="shared" si="7"/>
        <v>12.102960215874322</v>
      </c>
      <c r="J29" s="3">
        <f t="shared" si="8"/>
        <v>20.22709715890052</v>
      </c>
      <c r="K29" s="3">
        <f t="shared" si="9"/>
        <v>0.9999999999999999</v>
      </c>
    </row>
    <row r="30" spans="1:11" s="2" customFormat="1" ht="11.25">
      <c r="A30" s="3">
        <v>52.5</v>
      </c>
      <c r="B30" s="3">
        <f t="shared" si="0"/>
        <v>79.14077239547125</v>
      </c>
      <c r="C30" s="3">
        <f t="shared" si="1"/>
        <v>3.09475292051386</v>
      </c>
      <c r="D30" s="3">
        <f t="shared" si="2"/>
        <v>1.8839662103209291</v>
      </c>
      <c r="E30" s="3">
        <f t="shared" si="3"/>
        <v>2.455232566865726</v>
      </c>
      <c r="F30" s="3">
        <f t="shared" si="4"/>
        <v>-7.916033789679071</v>
      </c>
      <c r="G30" s="3">
        <f t="shared" si="5"/>
        <v>11.68396621032093</v>
      </c>
      <c r="H30" s="3">
        <f t="shared" si="6"/>
        <v>8.288049101974412</v>
      </c>
      <c r="I30" s="3">
        <f t="shared" si="7"/>
        <v>11.939147095220802</v>
      </c>
      <c r="J30" s="3">
        <f t="shared" si="8"/>
        <v>20.227196197195212</v>
      </c>
      <c r="K30" s="3">
        <f t="shared" si="9"/>
        <v>0.9999999999999999</v>
      </c>
    </row>
    <row r="31" spans="1:11" s="2" customFormat="1" ht="11.25">
      <c r="A31" s="3">
        <v>55</v>
      </c>
      <c r="B31" s="3">
        <f t="shared" si="0"/>
        <v>80.07087008856121</v>
      </c>
      <c r="C31" s="3">
        <f t="shared" si="1"/>
        <v>3.006223920034518</v>
      </c>
      <c r="D31" s="3">
        <f t="shared" si="2"/>
        <v>1.7242992029266713</v>
      </c>
      <c r="E31" s="3">
        <f t="shared" si="3"/>
        <v>2.4625544696867423</v>
      </c>
      <c r="F31" s="3">
        <f t="shared" si="4"/>
        <v>-8.07570079707333</v>
      </c>
      <c r="G31" s="3">
        <f t="shared" si="5"/>
        <v>11.524299202926672</v>
      </c>
      <c r="H31" s="3">
        <f t="shared" si="6"/>
        <v>8.442814570984309</v>
      </c>
      <c r="I31" s="3">
        <f t="shared" si="7"/>
        <v>11.784466327956922</v>
      </c>
      <c r="J31" s="3">
        <f t="shared" si="8"/>
        <v>20.22728089894123</v>
      </c>
      <c r="K31" s="3">
        <f t="shared" si="9"/>
        <v>1</v>
      </c>
    </row>
    <row r="32" spans="1:11" s="2" customFormat="1" ht="11.25">
      <c r="A32" s="3">
        <v>57.5</v>
      </c>
      <c r="B32" s="3">
        <f t="shared" si="0"/>
        <v>80.95064567206595</v>
      </c>
      <c r="C32" s="3">
        <f t="shared" si="1"/>
        <v>2.9273275983927856</v>
      </c>
      <c r="D32" s="3">
        <f t="shared" si="2"/>
        <v>1.5728519721192922</v>
      </c>
      <c r="E32" s="3">
        <f t="shared" si="3"/>
        <v>2.468883055576454</v>
      </c>
      <c r="F32" s="3">
        <f t="shared" si="4"/>
        <v>-8.227148027880709</v>
      </c>
      <c r="G32" s="3">
        <f t="shared" si="5"/>
        <v>11.372851972119292</v>
      </c>
      <c r="H32" s="3">
        <f t="shared" si="6"/>
        <v>8.589606988376941</v>
      </c>
      <c r="I32" s="3">
        <f t="shared" si="7"/>
        <v>11.637746582644349</v>
      </c>
      <c r="J32" s="3">
        <f t="shared" si="8"/>
        <v>20.22735357102129</v>
      </c>
      <c r="K32" s="3">
        <f t="shared" si="9"/>
        <v>1</v>
      </c>
    </row>
    <row r="33" spans="1:11" s="2" customFormat="1" ht="11.25">
      <c r="A33" s="3">
        <v>60</v>
      </c>
      <c r="B33" s="3">
        <f t="shared" si="0"/>
        <v>81.78678929826181</v>
      </c>
      <c r="C33" s="3">
        <f t="shared" si="1"/>
        <v>2.8571428571428577</v>
      </c>
      <c r="D33" s="3">
        <f t="shared" si="2"/>
        <v>1.428571428571429</v>
      </c>
      <c r="E33" s="3">
        <f t="shared" si="3"/>
        <v>2.474358296526968</v>
      </c>
      <c r="F33" s="3">
        <f t="shared" si="4"/>
        <v>-8.371428571428572</v>
      </c>
      <c r="G33" s="3">
        <f t="shared" si="5"/>
        <v>11.22857142857143</v>
      </c>
      <c r="H33" s="3">
        <f t="shared" si="6"/>
        <v>8.729448167331224</v>
      </c>
      <c r="I33" s="3">
        <f t="shared" si="7"/>
        <v>11.497967877243461</v>
      </c>
      <c r="J33" s="3">
        <f t="shared" si="8"/>
        <v>20.227416044574685</v>
      </c>
      <c r="K33" s="3">
        <f t="shared" si="9"/>
        <v>1.0000000000000002</v>
      </c>
    </row>
    <row r="34" spans="1:11" s="2" customFormat="1" ht="11.25">
      <c r="A34" s="3">
        <v>62.5</v>
      </c>
      <c r="B34" s="3">
        <f t="shared" si="0"/>
        <v>82.58510060275144</v>
      </c>
      <c r="C34" s="3">
        <f t="shared" si="1"/>
        <v>2.794885922751263</v>
      </c>
      <c r="D34" s="3">
        <f t="shared" si="2"/>
        <v>1.2905346989805135</v>
      </c>
      <c r="E34" s="3">
        <f t="shared" si="3"/>
        <v>2.4790940909776804</v>
      </c>
      <c r="F34" s="3">
        <f t="shared" si="4"/>
        <v>-8.509465301019487</v>
      </c>
      <c r="G34" s="3">
        <f t="shared" si="5"/>
        <v>11.090534698980514</v>
      </c>
      <c r="H34" s="3">
        <f t="shared" si="6"/>
        <v>8.863233451803868</v>
      </c>
      <c r="I34" s="3">
        <f t="shared" si="7"/>
        <v>11.36423633251312</v>
      </c>
      <c r="J34" s="3">
        <f t="shared" si="8"/>
        <v>20.227469784316988</v>
      </c>
      <c r="K34" s="3">
        <f t="shared" si="9"/>
        <v>0.9999999999999994</v>
      </c>
    </row>
    <row r="35" spans="1:11" s="2" customFormat="1" ht="11.25">
      <c r="A35" s="3">
        <v>65</v>
      </c>
      <c r="B35" s="3">
        <f t="shared" si="0"/>
        <v>83.35064837040164</v>
      </c>
      <c r="C35" s="3">
        <f t="shared" si="1"/>
        <v>2.7398898320855887</v>
      </c>
      <c r="D35" s="3">
        <f t="shared" si="2"/>
        <v>1.1579274781970283</v>
      </c>
      <c r="E35" s="3">
        <f t="shared" si="3"/>
        <v>2.483183490441708</v>
      </c>
      <c r="F35" s="3">
        <f t="shared" si="4"/>
        <v>-8.642072521802973</v>
      </c>
      <c r="G35" s="3">
        <f t="shared" si="5"/>
        <v>10.957927478197028</v>
      </c>
      <c r="H35" s="3">
        <f t="shared" si="6"/>
        <v>8.991752761242063</v>
      </c>
      <c r="I35" s="3">
        <f t="shared" si="7"/>
        <v>11.235763207927967</v>
      </c>
      <c r="J35" s="3">
        <f t="shared" si="8"/>
        <v>20.227515969170028</v>
      </c>
      <c r="K35" s="3">
        <f t="shared" si="9"/>
        <v>0.9999999999999997</v>
      </c>
    </row>
    <row r="36" spans="1:11" s="2" customFormat="1" ht="11.25">
      <c r="A36" s="3">
        <v>67.5</v>
      </c>
      <c r="B36" s="3">
        <f t="shared" si="0"/>
        <v>84.08790008892625</v>
      </c>
      <c r="C36" s="3">
        <f t="shared" si="1"/>
        <v>2.691587625517274</v>
      </c>
      <c r="D36" s="3">
        <f t="shared" si="2"/>
        <v>1.0300259910443526</v>
      </c>
      <c r="E36" s="3">
        <f t="shared" si="3"/>
        <v>2.4867027171760636</v>
      </c>
      <c r="F36" s="3">
        <f t="shared" si="4"/>
        <v>-8.769974008955648</v>
      </c>
      <c r="G36" s="3">
        <f t="shared" si="5"/>
        <v>10.830025991044353</v>
      </c>
      <c r="H36" s="3">
        <f t="shared" si="6"/>
        <v>9.115708119579542</v>
      </c>
      <c r="I36" s="3">
        <f t="shared" si="7"/>
        <v>11.111847432821738</v>
      </c>
      <c r="J36" s="3">
        <f t="shared" si="8"/>
        <v>20.22755555240128</v>
      </c>
      <c r="K36" s="3">
        <f t="shared" si="9"/>
        <v>0.9999999999999999</v>
      </c>
    </row>
    <row r="37" spans="1:11" s="2" customFormat="1" ht="11.25">
      <c r="A37" s="3">
        <v>70</v>
      </c>
      <c r="B37" s="3">
        <f t="shared" si="0"/>
        <v>84.80082798301838</v>
      </c>
      <c r="C37" s="3">
        <f t="shared" si="1"/>
        <v>2.6494985866048353</v>
      </c>
      <c r="D37" s="3">
        <f t="shared" si="2"/>
        <v>0.9061818863317427</v>
      </c>
      <c r="E37" s="3">
        <f t="shared" si="3"/>
        <v>2.4897142706152575</v>
      </c>
      <c r="F37" s="3">
        <f t="shared" si="4"/>
        <v>-8.893818113668258</v>
      </c>
      <c r="G37" s="3">
        <f t="shared" si="5"/>
        <v>10.706181886331743</v>
      </c>
      <c r="H37" s="3">
        <f t="shared" si="6"/>
        <v>9.235728330149112</v>
      </c>
      <c r="I37" s="3">
        <f t="shared" si="7"/>
        <v>10.991860976764725</v>
      </c>
      <c r="J37" s="3">
        <f t="shared" si="8"/>
        <v>20.227589306913835</v>
      </c>
      <c r="K37" s="3">
        <f t="shared" si="9"/>
        <v>0.9999999999999999</v>
      </c>
    </row>
    <row r="38" spans="1:11" s="2" customFormat="1" ht="11.25">
      <c r="A38" s="3">
        <v>72.5</v>
      </c>
      <c r="B38" s="3">
        <f t="shared" si="0"/>
        <v>85.49299661593464</v>
      </c>
      <c r="C38" s="3">
        <f t="shared" si="1"/>
        <v>2.6132169908557468</v>
      </c>
      <c r="D38" s="3">
        <f t="shared" si="2"/>
        <v>0.7858095045134286</v>
      </c>
      <c r="E38" s="3">
        <f t="shared" si="3"/>
        <v>2.4922693401624</v>
      </c>
      <c r="F38" s="3">
        <f t="shared" si="4"/>
        <v>-9.014190495486572</v>
      </c>
      <c r="G38" s="3">
        <f t="shared" si="5"/>
        <v>10.58580950451343</v>
      </c>
      <c r="H38" s="3">
        <f t="shared" si="6"/>
        <v>9.35238134128597</v>
      </c>
      <c r="I38" s="3">
        <f t="shared" si="7"/>
        <v>10.875236518336527</v>
      </c>
      <c r="J38" s="3">
        <f t="shared" si="8"/>
        <v>20.227617859622498</v>
      </c>
      <c r="K38" s="3">
        <f t="shared" si="9"/>
        <v>1.0000000000000002</v>
      </c>
    </row>
    <row r="39" spans="1:11" s="2" customFormat="1" ht="11.25">
      <c r="A39" s="3">
        <v>75</v>
      </c>
      <c r="B39" s="3">
        <f t="shared" si="0"/>
        <v>86.16763601403558</v>
      </c>
      <c r="C39" s="3">
        <f t="shared" si="1"/>
        <v>2.582402930448833</v>
      </c>
      <c r="D39" s="3">
        <f t="shared" si="2"/>
        <v>0.6683750605287183</v>
      </c>
      <c r="E39" s="3">
        <f t="shared" si="3"/>
        <v>2.4944096844051007</v>
      </c>
      <c r="F39" s="3">
        <f t="shared" si="4"/>
        <v>-9.131624939471282</v>
      </c>
      <c r="G39" s="3">
        <f t="shared" si="5"/>
        <v>10.46837506052872</v>
      </c>
      <c r="H39" s="3">
        <f t="shared" si="6"/>
        <v>9.46618474935007</v>
      </c>
      <c r="I39" s="3">
        <f t="shared" si="7"/>
        <v>10.761456968345579</v>
      </c>
      <c r="J39" s="3">
        <f t="shared" si="8"/>
        <v>20.227641717695647</v>
      </c>
      <c r="K39" s="3">
        <f t="shared" si="9"/>
        <v>1.0000000000000002</v>
      </c>
    </row>
    <row r="40" spans="1:11" s="2" customFormat="1" ht="11.25">
      <c r="A40" s="3">
        <v>77.5</v>
      </c>
      <c r="B40" s="3">
        <f t="shared" si="0"/>
        <v>86.82770341796575</v>
      </c>
      <c r="C40" s="3">
        <f t="shared" si="1"/>
        <v>2.5567748684073135</v>
      </c>
      <c r="D40" s="3">
        <f t="shared" si="2"/>
        <v>0.5533873654447228</v>
      </c>
      <c r="E40" s="3">
        <f t="shared" si="3"/>
        <v>2.496169095130653</v>
      </c>
      <c r="F40" s="3">
        <f t="shared" si="4"/>
        <v>-9.246612634555278</v>
      </c>
      <c r="G40" s="3">
        <f t="shared" si="5"/>
        <v>10.353387365444723</v>
      </c>
      <c r="H40" s="3">
        <f t="shared" si="6"/>
        <v>9.57761480562894</v>
      </c>
      <c r="I40" s="3">
        <f t="shared" si="7"/>
        <v>10.650046483017611</v>
      </c>
      <c r="J40" s="3">
        <f t="shared" si="8"/>
        <v>20.22766128864655</v>
      </c>
      <c r="K40" s="3">
        <f t="shared" si="9"/>
        <v>0.9999999999999999</v>
      </c>
    </row>
    <row r="41" spans="1:11" s="2" customFormat="1" ht="11.25">
      <c r="A41" s="3">
        <v>80</v>
      </c>
      <c r="B41" s="3">
        <f t="shared" si="0"/>
        <v>87.47593612197339</v>
      </c>
      <c r="C41" s="3">
        <f t="shared" si="1"/>
        <v>2.5361036469718994</v>
      </c>
      <c r="D41" s="3">
        <f t="shared" si="2"/>
        <v>0.44038977667112655</v>
      </c>
      <c r="E41" s="3">
        <f t="shared" si="3"/>
        <v>2.4975745339804623</v>
      </c>
      <c r="F41" s="3">
        <f t="shared" si="4"/>
        <v>-9.359610223328874</v>
      </c>
      <c r="G41" s="3">
        <f t="shared" si="5"/>
        <v>10.240389776671128</v>
      </c>
      <c r="H41" s="3">
        <f t="shared" si="6"/>
        <v>9.687114228986365</v>
      </c>
      <c r="I41" s="3">
        <f t="shared" si="7"/>
        <v>10.540562666714631</v>
      </c>
      <c r="J41" s="3">
        <f t="shared" si="8"/>
        <v>20.227676895700995</v>
      </c>
      <c r="K41" s="3">
        <f t="shared" si="9"/>
        <v>1.0000000000000002</v>
      </c>
    </row>
    <row r="42" spans="1:11" s="2" customFormat="1" ht="11.25">
      <c r="A42" s="3">
        <v>82.5</v>
      </c>
      <c r="B42" s="3">
        <f t="shared" si="0"/>
        <v>88.11489737901539</v>
      </c>
      <c r="C42" s="3">
        <f t="shared" si="1"/>
        <v>2.5202077334769575</v>
      </c>
      <c r="D42" s="3">
        <f t="shared" si="2"/>
        <v>0.3289531190542742</v>
      </c>
      <c r="E42" s="3">
        <f t="shared" si="3"/>
        <v>2.498647006950267</v>
      </c>
      <c r="F42" s="3">
        <f t="shared" si="4"/>
        <v>-9.471046880945726</v>
      </c>
      <c r="G42" s="3">
        <f t="shared" si="5"/>
        <v>10.128953119054275</v>
      </c>
      <c r="H42" s="3">
        <f t="shared" si="6"/>
        <v>9.795099074864599</v>
      </c>
      <c r="I42" s="3">
        <f t="shared" si="7"/>
        <v>10.432589714607818</v>
      </c>
      <c r="J42" s="3">
        <f t="shared" si="8"/>
        <v>20.227688789472417</v>
      </c>
      <c r="K42" s="3">
        <f t="shared" si="9"/>
        <v>0.9999999999999998</v>
      </c>
    </row>
    <row r="43" spans="1:11" s="2" customFormat="1" ht="11.25">
      <c r="A43" s="3">
        <v>85</v>
      </c>
      <c r="B43" s="3">
        <f t="shared" si="0"/>
        <v>88.74701698623117</v>
      </c>
      <c r="C43" s="3">
        <f t="shared" si="1"/>
        <v>2.508949535373641</v>
      </c>
      <c r="D43" s="3">
        <f t="shared" si="2"/>
        <v>0.21866936027188144</v>
      </c>
      <c r="E43" s="3">
        <f t="shared" si="3"/>
        <v>2.4994022249189696</v>
      </c>
      <c r="F43" s="3">
        <f t="shared" si="4"/>
        <v>-9.581330639728119</v>
      </c>
      <c r="G43" s="3">
        <f t="shared" si="5"/>
        <v>10.018669360271883</v>
      </c>
      <c r="H43" s="3">
        <f t="shared" si="6"/>
        <v>9.901964871161821</v>
      </c>
      <c r="I43" s="3">
        <f t="shared" si="7"/>
        <v>10.325732285527284</v>
      </c>
      <c r="J43" s="3">
        <f t="shared" si="8"/>
        <v>20.227697156689104</v>
      </c>
      <c r="K43" s="3">
        <f t="shared" si="9"/>
        <v>1.0000000000000004</v>
      </c>
    </row>
    <row r="44" spans="1:11" s="2" customFormat="1" ht="11.25">
      <c r="A44" s="3">
        <v>87.5</v>
      </c>
      <c r="B44" s="3">
        <f t="shared" si="0"/>
        <v>89.37462789576122</v>
      </c>
      <c r="C44" s="3">
        <f t="shared" si="1"/>
        <v>2.5022326563821933</v>
      </c>
      <c r="D44" s="3">
        <f t="shared" si="2"/>
        <v>0.1091458555169286</v>
      </c>
      <c r="E44" s="3">
        <f t="shared" si="3"/>
        <v>2.499851085342678</v>
      </c>
      <c r="F44" s="3">
        <f t="shared" si="4"/>
        <v>-9.690854144483072</v>
      </c>
      <c r="G44" s="3">
        <f t="shared" si="5"/>
        <v>9.909145855516929</v>
      </c>
      <c r="H44" s="3">
        <f t="shared" si="6"/>
        <v>10.008092200741043</v>
      </c>
      <c r="I44" s="3">
        <f t="shared" si="7"/>
        <v>10.219609925765136</v>
      </c>
      <c r="J44" s="3">
        <f t="shared" si="8"/>
        <v>20.22770212650618</v>
      </c>
      <c r="K44" s="3">
        <f t="shared" si="9"/>
        <v>0.9999999999999997</v>
      </c>
    </row>
    <row r="45" spans="1:11" s="2" customFormat="1" ht="11.25">
      <c r="A45" s="3">
        <v>90</v>
      </c>
      <c r="B45" s="3">
        <f t="shared" si="0"/>
        <v>90</v>
      </c>
      <c r="C45" s="3">
        <f t="shared" si="1"/>
        <v>2.5</v>
      </c>
      <c r="D45" s="3">
        <f t="shared" si="2"/>
        <v>1.531435568635775E-16</v>
      </c>
      <c r="E45" s="3">
        <f t="shared" si="3"/>
        <v>2.5</v>
      </c>
      <c r="F45" s="3">
        <f t="shared" si="4"/>
        <v>-9.8</v>
      </c>
      <c r="G45" s="3">
        <f t="shared" si="5"/>
        <v>9.8</v>
      </c>
      <c r="H45" s="3">
        <f t="shared" si="6"/>
        <v>10.113851887386923</v>
      </c>
      <c r="I45" s="3">
        <f t="shared" si="7"/>
        <v>10.113851887386923</v>
      </c>
      <c r="J45" s="3">
        <f t="shared" si="8"/>
        <v>20.227703774773847</v>
      </c>
      <c r="K45" s="3">
        <f t="shared" si="9"/>
        <v>1</v>
      </c>
    </row>
    <row r="46" spans="1:11" s="2" customFormat="1" ht="11.25">
      <c r="A46" s="3">
        <v>92.5</v>
      </c>
      <c r="B46" s="3">
        <f t="shared" si="0"/>
        <v>-89.37462789576122</v>
      </c>
      <c r="C46" s="3">
        <f t="shared" si="1"/>
        <v>2.5022326563821933</v>
      </c>
      <c r="D46" s="3">
        <f t="shared" si="2"/>
        <v>-0.1091458555169283</v>
      </c>
      <c r="E46" s="3">
        <f t="shared" si="3"/>
        <v>2.499851085342678</v>
      </c>
      <c r="F46" s="3">
        <f t="shared" si="4"/>
        <v>-9.909145855516929</v>
      </c>
      <c r="G46" s="3">
        <f t="shared" si="5"/>
        <v>9.690854144483072</v>
      </c>
      <c r="H46" s="3">
        <f t="shared" si="6"/>
        <v>10.219609925765136</v>
      </c>
      <c r="I46" s="3">
        <f t="shared" si="7"/>
        <v>10.008092200741043</v>
      </c>
      <c r="J46" s="3">
        <f t="shared" si="8"/>
        <v>20.22770212650618</v>
      </c>
      <c r="K46" s="3">
        <f t="shared" si="9"/>
        <v>0.9999999999999997</v>
      </c>
    </row>
    <row r="47" spans="1:11" s="2" customFormat="1" ht="11.25">
      <c r="A47" s="3">
        <v>95</v>
      </c>
      <c r="B47" s="3">
        <f t="shared" si="0"/>
        <v>-88.74701698623117</v>
      </c>
      <c r="C47" s="3">
        <f t="shared" si="1"/>
        <v>2.508949535373641</v>
      </c>
      <c r="D47" s="3">
        <f t="shared" si="2"/>
        <v>-0.21866936027188114</v>
      </c>
      <c r="E47" s="3">
        <f t="shared" si="3"/>
        <v>2.4994022249189696</v>
      </c>
      <c r="F47" s="3">
        <f t="shared" si="4"/>
        <v>-10.018669360271883</v>
      </c>
      <c r="G47" s="3">
        <f t="shared" si="5"/>
        <v>9.581330639728119</v>
      </c>
      <c r="H47" s="3">
        <f t="shared" si="6"/>
        <v>10.325732285527284</v>
      </c>
      <c r="I47" s="3">
        <f t="shared" si="7"/>
        <v>9.901964871161821</v>
      </c>
      <c r="J47" s="3">
        <f t="shared" si="8"/>
        <v>20.227697156689104</v>
      </c>
      <c r="K47" s="3">
        <f t="shared" si="9"/>
        <v>1.0000000000000004</v>
      </c>
    </row>
    <row r="48" spans="1:11" s="2" customFormat="1" ht="11.25">
      <c r="A48" s="3">
        <v>97.5</v>
      </c>
      <c r="B48" s="3">
        <f t="shared" si="0"/>
        <v>-88.11489737901539</v>
      </c>
      <c r="C48" s="3">
        <f t="shared" si="1"/>
        <v>2.5202077334769575</v>
      </c>
      <c r="D48" s="3">
        <f t="shared" si="2"/>
        <v>-0.32895311905427393</v>
      </c>
      <c r="E48" s="3">
        <f t="shared" si="3"/>
        <v>2.498647006950267</v>
      </c>
      <c r="F48" s="3">
        <f t="shared" si="4"/>
        <v>-10.128953119054275</v>
      </c>
      <c r="G48" s="3">
        <f t="shared" si="5"/>
        <v>9.471046880945726</v>
      </c>
      <c r="H48" s="3">
        <f t="shared" si="6"/>
        <v>10.432589714607818</v>
      </c>
      <c r="I48" s="3">
        <f t="shared" si="7"/>
        <v>9.795099074864599</v>
      </c>
      <c r="J48" s="3">
        <f t="shared" si="8"/>
        <v>20.227688789472417</v>
      </c>
      <c r="K48" s="3">
        <f t="shared" si="9"/>
        <v>0.9999999999999998</v>
      </c>
    </row>
    <row r="49" spans="1:11" s="2" customFormat="1" ht="11.25">
      <c r="A49" s="3">
        <v>100</v>
      </c>
      <c r="B49" s="3">
        <f t="shared" si="0"/>
        <v>-87.47593612197339</v>
      </c>
      <c r="C49" s="3">
        <f t="shared" si="1"/>
        <v>2.5361036469718994</v>
      </c>
      <c r="D49" s="3">
        <f t="shared" si="2"/>
        <v>-0.4403897766711263</v>
      </c>
      <c r="E49" s="3">
        <f t="shared" si="3"/>
        <v>2.4975745339804623</v>
      </c>
      <c r="F49" s="3">
        <f t="shared" si="4"/>
        <v>-10.240389776671128</v>
      </c>
      <c r="G49" s="3">
        <f t="shared" si="5"/>
        <v>9.359610223328874</v>
      </c>
      <c r="H49" s="3">
        <f t="shared" si="6"/>
        <v>10.540562666714631</v>
      </c>
      <c r="I49" s="3">
        <f t="shared" si="7"/>
        <v>9.687114228986365</v>
      </c>
      <c r="J49" s="3">
        <f t="shared" si="8"/>
        <v>20.227676895700995</v>
      </c>
      <c r="K49" s="3">
        <f t="shared" si="9"/>
        <v>1.0000000000000002</v>
      </c>
    </row>
    <row r="50" spans="1:11" s="2" customFormat="1" ht="11.25">
      <c r="A50" s="3">
        <v>102.5</v>
      </c>
      <c r="B50" s="3">
        <f t="shared" si="0"/>
        <v>-86.82770341796575</v>
      </c>
      <c r="C50" s="3">
        <f t="shared" si="1"/>
        <v>2.5567748684073135</v>
      </c>
      <c r="D50" s="3">
        <f t="shared" si="2"/>
        <v>-0.5533873654447226</v>
      </c>
      <c r="E50" s="3">
        <f t="shared" si="3"/>
        <v>2.496169095130653</v>
      </c>
      <c r="F50" s="3">
        <f t="shared" si="4"/>
        <v>-10.353387365444723</v>
      </c>
      <c r="G50" s="3">
        <f t="shared" si="5"/>
        <v>9.246612634555278</v>
      </c>
      <c r="H50" s="3">
        <f t="shared" si="6"/>
        <v>10.650046483017611</v>
      </c>
      <c r="I50" s="3">
        <f t="shared" si="7"/>
        <v>9.57761480562894</v>
      </c>
      <c r="J50" s="3">
        <f t="shared" si="8"/>
        <v>20.22766128864655</v>
      </c>
      <c r="K50" s="3">
        <f t="shared" si="9"/>
        <v>0.9999999999999999</v>
      </c>
    </row>
    <row r="51" spans="1:11" s="2" customFormat="1" ht="11.25">
      <c r="A51" s="3">
        <v>105</v>
      </c>
      <c r="B51" s="3">
        <f t="shared" si="0"/>
        <v>-86.1676360140356</v>
      </c>
      <c r="C51" s="3">
        <f t="shared" si="1"/>
        <v>2.5824029304488327</v>
      </c>
      <c r="D51" s="3">
        <f t="shared" si="2"/>
        <v>-0.6683750605287179</v>
      </c>
      <c r="E51" s="3">
        <f t="shared" si="3"/>
        <v>2.4944096844051002</v>
      </c>
      <c r="F51" s="3">
        <f t="shared" si="4"/>
        <v>-10.468375060528718</v>
      </c>
      <c r="G51" s="3">
        <f t="shared" si="5"/>
        <v>9.131624939471283</v>
      </c>
      <c r="H51" s="3">
        <f t="shared" si="6"/>
        <v>10.761456968345577</v>
      </c>
      <c r="I51" s="3">
        <f t="shared" si="7"/>
        <v>9.466184749350072</v>
      </c>
      <c r="J51" s="3">
        <f t="shared" si="8"/>
        <v>20.227641717695647</v>
      </c>
      <c r="K51" s="3">
        <f t="shared" si="9"/>
        <v>1</v>
      </c>
    </row>
    <row r="52" spans="1:11" s="2" customFormat="1" ht="11.25">
      <c r="A52" s="3">
        <v>107.5</v>
      </c>
      <c r="B52" s="3">
        <f t="shared" si="0"/>
        <v>-85.49299661593464</v>
      </c>
      <c r="C52" s="3">
        <f t="shared" si="1"/>
        <v>2.6132169908557468</v>
      </c>
      <c r="D52" s="3">
        <f t="shared" si="2"/>
        <v>-0.7858095045134281</v>
      </c>
      <c r="E52" s="3">
        <f t="shared" si="3"/>
        <v>2.4922693401624</v>
      </c>
      <c r="F52" s="3">
        <f t="shared" si="4"/>
        <v>-10.58580950451343</v>
      </c>
      <c r="G52" s="3">
        <f t="shared" si="5"/>
        <v>9.014190495486572</v>
      </c>
      <c r="H52" s="3">
        <f t="shared" si="6"/>
        <v>10.875236518336527</v>
      </c>
      <c r="I52" s="3">
        <f t="shared" si="7"/>
        <v>9.35238134128597</v>
      </c>
      <c r="J52" s="3">
        <f t="shared" si="8"/>
        <v>20.227617859622498</v>
      </c>
      <c r="K52" s="3">
        <f t="shared" si="9"/>
        <v>1.0000000000000002</v>
      </c>
    </row>
    <row r="53" spans="1:11" s="2" customFormat="1" ht="11.25">
      <c r="A53" s="3">
        <v>110</v>
      </c>
      <c r="B53" s="3">
        <f t="shared" si="0"/>
        <v>-84.80082798301838</v>
      </c>
      <c r="C53" s="3">
        <f t="shared" si="1"/>
        <v>2.6494985866048353</v>
      </c>
      <c r="D53" s="3">
        <f t="shared" si="2"/>
        <v>-0.9061818863317425</v>
      </c>
      <c r="E53" s="3">
        <f t="shared" si="3"/>
        <v>2.489714270615258</v>
      </c>
      <c r="F53" s="3">
        <f t="shared" si="4"/>
        <v>-10.706181886331743</v>
      </c>
      <c r="G53" s="3">
        <f t="shared" si="5"/>
        <v>8.893818113668258</v>
      </c>
      <c r="H53" s="3">
        <f t="shared" si="6"/>
        <v>10.991860976764725</v>
      </c>
      <c r="I53" s="3">
        <f t="shared" si="7"/>
        <v>9.235728330149112</v>
      </c>
      <c r="J53" s="3">
        <f t="shared" si="8"/>
        <v>20.227589306913835</v>
      </c>
      <c r="K53" s="3">
        <f t="shared" si="9"/>
        <v>1</v>
      </c>
    </row>
    <row r="54" spans="1:11" s="2" customFormat="1" ht="11.25">
      <c r="A54" s="3">
        <v>112.5</v>
      </c>
      <c r="B54" s="3">
        <f t="shared" si="0"/>
        <v>-84.08790008892625</v>
      </c>
      <c r="C54" s="3">
        <f t="shared" si="1"/>
        <v>2.691587625517274</v>
      </c>
      <c r="D54" s="3">
        <f t="shared" si="2"/>
        <v>-1.0300259910443523</v>
      </c>
      <c r="E54" s="3">
        <f t="shared" si="3"/>
        <v>2.4867027171760636</v>
      </c>
      <c r="F54" s="3">
        <f t="shared" si="4"/>
        <v>-10.830025991044353</v>
      </c>
      <c r="G54" s="3">
        <f t="shared" si="5"/>
        <v>8.769974008955648</v>
      </c>
      <c r="H54" s="3">
        <f t="shared" si="6"/>
        <v>11.111847432821738</v>
      </c>
      <c r="I54" s="3">
        <f t="shared" si="7"/>
        <v>9.115708119579542</v>
      </c>
      <c r="J54" s="3">
        <f t="shared" si="8"/>
        <v>20.22755555240128</v>
      </c>
      <c r="K54" s="3">
        <f t="shared" si="9"/>
        <v>0.9999999999999998</v>
      </c>
    </row>
    <row r="55" spans="1:11" s="2" customFormat="1" ht="11.25">
      <c r="A55" s="3">
        <v>115</v>
      </c>
      <c r="B55" s="3">
        <f t="shared" si="0"/>
        <v>-83.35064837040164</v>
      </c>
      <c r="C55" s="3">
        <f t="shared" si="1"/>
        <v>2.7398898320855887</v>
      </c>
      <c r="D55" s="3">
        <f t="shared" si="2"/>
        <v>-1.1579274781970281</v>
      </c>
      <c r="E55" s="3">
        <f t="shared" si="3"/>
        <v>2.4831834904417085</v>
      </c>
      <c r="F55" s="3">
        <f t="shared" si="4"/>
        <v>-10.957927478197028</v>
      </c>
      <c r="G55" s="3">
        <f t="shared" si="5"/>
        <v>8.642072521802973</v>
      </c>
      <c r="H55" s="3">
        <f t="shared" si="6"/>
        <v>11.235763207927967</v>
      </c>
      <c r="I55" s="3">
        <f t="shared" si="7"/>
        <v>8.991752761242063</v>
      </c>
      <c r="J55" s="3">
        <f t="shared" si="8"/>
        <v>20.227515969170028</v>
      </c>
      <c r="K55" s="3">
        <f t="shared" si="9"/>
        <v>0.9999999999999999</v>
      </c>
    </row>
    <row r="56" spans="1:11" s="2" customFormat="1" ht="11.25">
      <c r="A56" s="3">
        <v>117.5</v>
      </c>
      <c r="B56" s="3">
        <f t="shared" si="0"/>
        <v>-82.58510060275144</v>
      </c>
      <c r="C56" s="3">
        <f t="shared" si="1"/>
        <v>2.794885922751263</v>
      </c>
      <c r="D56" s="3">
        <f t="shared" si="2"/>
        <v>-1.2905346989805133</v>
      </c>
      <c r="E56" s="3">
        <f t="shared" si="3"/>
        <v>2.479094090977681</v>
      </c>
      <c r="F56" s="3">
        <f t="shared" si="4"/>
        <v>-11.090534698980514</v>
      </c>
      <c r="G56" s="3">
        <f t="shared" si="5"/>
        <v>8.509465301019487</v>
      </c>
      <c r="H56" s="3">
        <f t="shared" si="6"/>
        <v>11.36423633251312</v>
      </c>
      <c r="I56" s="3">
        <f t="shared" si="7"/>
        <v>8.863233451803868</v>
      </c>
      <c r="J56" s="3">
        <f t="shared" si="8"/>
        <v>20.227469784316988</v>
      </c>
      <c r="K56" s="3">
        <f t="shared" si="9"/>
        <v>0.9999999999999998</v>
      </c>
    </row>
    <row r="57" spans="1:11" s="2" customFormat="1" ht="11.25">
      <c r="A57" s="3">
        <v>120</v>
      </c>
      <c r="B57" s="3">
        <f t="shared" si="0"/>
        <v>-81.78678929826182</v>
      </c>
      <c r="C57" s="3">
        <f t="shared" si="1"/>
        <v>2.8571428571428563</v>
      </c>
      <c r="D57" s="3">
        <f t="shared" si="2"/>
        <v>-1.4285714285714275</v>
      </c>
      <c r="E57" s="3">
        <f t="shared" si="3"/>
        <v>2.474358296526967</v>
      </c>
      <c r="F57" s="3">
        <f t="shared" si="4"/>
        <v>-11.228571428571428</v>
      </c>
      <c r="G57" s="3">
        <f t="shared" si="5"/>
        <v>8.371428571428574</v>
      </c>
      <c r="H57" s="3">
        <f t="shared" si="6"/>
        <v>11.497967877243457</v>
      </c>
      <c r="I57" s="3">
        <f t="shared" si="7"/>
        <v>8.729448167331226</v>
      </c>
      <c r="J57" s="3">
        <f t="shared" si="8"/>
        <v>20.22741604457468</v>
      </c>
      <c r="K57" s="3">
        <f t="shared" si="9"/>
        <v>0.9999999999999996</v>
      </c>
    </row>
    <row r="58" spans="1:11" s="2" customFormat="1" ht="11.25">
      <c r="A58" s="3">
        <v>122.5</v>
      </c>
      <c r="B58" s="3">
        <f t="shared" si="0"/>
        <v>-80.95064567206595</v>
      </c>
      <c r="C58" s="3">
        <f t="shared" si="1"/>
        <v>2.9273275983927856</v>
      </c>
      <c r="D58" s="3">
        <f t="shared" si="2"/>
        <v>-1.5728519721192913</v>
      </c>
      <c r="E58" s="3">
        <f t="shared" si="3"/>
        <v>2.468883055576454</v>
      </c>
      <c r="F58" s="3">
        <f t="shared" si="4"/>
        <v>-11.372851972119292</v>
      </c>
      <c r="G58" s="3">
        <f t="shared" si="5"/>
        <v>8.227148027880709</v>
      </c>
      <c r="H58" s="3">
        <f t="shared" si="6"/>
        <v>11.637746582644349</v>
      </c>
      <c r="I58" s="3">
        <f t="shared" si="7"/>
        <v>8.589606988376941</v>
      </c>
      <c r="J58" s="3">
        <f t="shared" si="8"/>
        <v>20.22735357102129</v>
      </c>
      <c r="K58" s="3">
        <f t="shared" si="9"/>
        <v>1</v>
      </c>
    </row>
    <row r="59" spans="1:11" s="2" customFormat="1" ht="11.25">
      <c r="A59" s="3">
        <v>125</v>
      </c>
      <c r="B59" s="3">
        <f t="shared" si="0"/>
        <v>-80.07087008856121</v>
      </c>
      <c r="C59" s="3">
        <f t="shared" si="1"/>
        <v>3.006223920034518</v>
      </c>
      <c r="D59" s="3">
        <f t="shared" si="2"/>
        <v>-1.7242992029266713</v>
      </c>
      <c r="E59" s="3">
        <f t="shared" si="3"/>
        <v>2.462554469686742</v>
      </c>
      <c r="F59" s="3">
        <f t="shared" si="4"/>
        <v>-11.524299202926672</v>
      </c>
      <c r="G59" s="3">
        <f t="shared" si="5"/>
        <v>8.07570079707333</v>
      </c>
      <c r="H59" s="3">
        <f t="shared" si="6"/>
        <v>11.784466327956922</v>
      </c>
      <c r="I59" s="3">
        <f t="shared" si="7"/>
        <v>8.442814570984309</v>
      </c>
      <c r="J59" s="3">
        <f t="shared" si="8"/>
        <v>20.22728089894123</v>
      </c>
      <c r="K59" s="3">
        <f t="shared" si="9"/>
        <v>0.9999999999999996</v>
      </c>
    </row>
    <row r="60" spans="1:11" s="2" customFormat="1" ht="11.25">
      <c r="A60" s="3">
        <v>127.5</v>
      </c>
      <c r="B60" s="3">
        <f t="shared" si="0"/>
        <v>-79.14077239547125</v>
      </c>
      <c r="C60" s="3">
        <f t="shared" si="1"/>
        <v>3.09475292051386</v>
      </c>
      <c r="D60" s="3">
        <f t="shared" si="2"/>
        <v>-1.8839662103209291</v>
      </c>
      <c r="E60" s="3">
        <f t="shared" si="3"/>
        <v>2.455232566865726</v>
      </c>
      <c r="F60" s="3">
        <f t="shared" si="4"/>
        <v>-11.68396621032093</v>
      </c>
      <c r="G60" s="3">
        <f t="shared" si="5"/>
        <v>7.916033789679071</v>
      </c>
      <c r="H60" s="3">
        <f t="shared" si="6"/>
        <v>11.939147095220802</v>
      </c>
      <c r="I60" s="3">
        <f t="shared" si="7"/>
        <v>8.288049101974412</v>
      </c>
      <c r="J60" s="3">
        <f t="shared" si="8"/>
        <v>20.227196197195212</v>
      </c>
      <c r="K60" s="3">
        <f t="shared" si="9"/>
        <v>0.9999999999999999</v>
      </c>
    </row>
    <row r="61" spans="1:11" s="2" customFormat="1" ht="11.25">
      <c r="A61" s="3">
        <v>130</v>
      </c>
      <c r="B61" s="3">
        <f t="shared" si="0"/>
        <v>-78.15257354363351</v>
      </c>
      <c r="C61" s="3">
        <f t="shared" si="1"/>
        <v>3.1939980475948677</v>
      </c>
      <c r="D61" s="3">
        <f t="shared" si="2"/>
        <v>-2.0530623703569786</v>
      </c>
      <c r="E61" s="3">
        <f t="shared" si="3"/>
        <v>2.4467444556929134</v>
      </c>
      <c r="F61" s="3">
        <f t="shared" si="4"/>
        <v>-11.85306237035698</v>
      </c>
      <c r="G61" s="3">
        <f t="shared" si="5"/>
        <v>7.746937629643022</v>
      </c>
      <c r="H61" s="3">
        <f t="shared" si="6"/>
        <v>12.102960215874322</v>
      </c>
      <c r="I61" s="3">
        <f t="shared" si="7"/>
        <v>8.124136943026198</v>
      </c>
      <c r="J61" s="3">
        <f t="shared" si="8"/>
        <v>20.22709715890052</v>
      </c>
      <c r="K61" s="3">
        <f t="shared" si="9"/>
        <v>0.9999999999999999</v>
      </c>
    </row>
    <row r="62" spans="1:11" s="2" customFormat="1" ht="11.25">
      <c r="A62" s="3">
        <v>132.5</v>
      </c>
      <c r="B62" s="3">
        <f t="shared" si="0"/>
        <v>-77.09715720683049</v>
      </c>
      <c r="C62" s="3">
        <f t="shared" si="1"/>
        <v>3.3052355861380436</v>
      </c>
      <c r="D62" s="3">
        <f t="shared" si="2"/>
        <v>-2.232984795857669</v>
      </c>
      <c r="E62" s="3">
        <f t="shared" si="3"/>
        <v>2.4368752904779063</v>
      </c>
      <c r="F62" s="3">
        <f t="shared" si="4"/>
        <v>-12.03298479585767</v>
      </c>
      <c r="G62" s="3">
        <f t="shared" si="5"/>
        <v>7.567015204142331</v>
      </c>
      <c r="H62" s="3">
        <f t="shared" si="6"/>
        <v>12.277258825922162</v>
      </c>
      <c r="I62" s="3">
        <f t="shared" si="7"/>
        <v>7.9497220253957925</v>
      </c>
      <c r="J62" s="3">
        <f t="shared" si="8"/>
        <v>20.226980851317954</v>
      </c>
      <c r="K62" s="3">
        <f t="shared" si="9"/>
        <v>1</v>
      </c>
    </row>
    <row r="63" spans="1:11" s="2" customFormat="1" ht="11.25">
      <c r="A63" s="3">
        <v>135</v>
      </c>
      <c r="B63" s="3">
        <f t="shared" si="0"/>
        <v>-75.96375653207353</v>
      </c>
      <c r="C63" s="3">
        <f t="shared" si="1"/>
        <v>3.4299717028501764</v>
      </c>
      <c r="D63" s="3">
        <f t="shared" si="2"/>
        <v>-2.4253562503633295</v>
      </c>
      <c r="E63" s="3">
        <f t="shared" si="3"/>
        <v>2.4253562503633295</v>
      </c>
      <c r="F63" s="3">
        <f t="shared" si="4"/>
        <v>-12.22535625036333</v>
      </c>
      <c r="G63" s="3">
        <f t="shared" si="5"/>
        <v>7.374643749636672</v>
      </c>
      <c r="H63" s="3">
        <f t="shared" si="6"/>
        <v>12.463614579626338</v>
      </c>
      <c r="I63" s="3">
        <f t="shared" si="7"/>
        <v>7.7632289271431185</v>
      </c>
      <c r="J63" s="3">
        <f t="shared" si="8"/>
        <v>20.226843506769455</v>
      </c>
      <c r="K63" s="3">
        <f t="shared" si="9"/>
        <v>0.9999999999999998</v>
      </c>
    </row>
    <row r="64" spans="1:11" s="2" customFormat="1" ht="11.25">
      <c r="A64" s="3">
        <v>137.5</v>
      </c>
      <c r="B64" s="3">
        <f t="shared" si="0"/>
        <v>-74.73955638098066</v>
      </c>
      <c r="C64" s="3">
        <f t="shared" si="1"/>
        <v>3.569987222915156</v>
      </c>
      <c r="D64" s="3">
        <f t="shared" si="2"/>
        <v>-2.6320706721570564</v>
      </c>
      <c r="E64" s="3">
        <f t="shared" si="3"/>
        <v>2.411848409114505</v>
      </c>
      <c r="F64" s="3">
        <f t="shared" si="4"/>
        <v>-12.432070672157057</v>
      </c>
      <c r="G64" s="3">
        <f t="shared" si="5"/>
        <v>7.167929327842945</v>
      </c>
      <c r="H64" s="3">
        <f t="shared" si="6"/>
        <v>12.663861731164621</v>
      </c>
      <c r="I64" s="3">
        <f t="shared" si="7"/>
        <v>7.562818495607255</v>
      </c>
      <c r="J64" s="3">
        <f t="shared" si="8"/>
        <v>20.226680226771876</v>
      </c>
      <c r="K64" s="3">
        <f t="shared" si="9"/>
        <v>1</v>
      </c>
    </row>
    <row r="65" spans="1:11" s="2" customFormat="1" ht="11.25">
      <c r="A65" s="3">
        <v>140</v>
      </c>
      <c r="B65" s="3">
        <f t="shared" si="0"/>
        <v>-73.40918512891034</v>
      </c>
      <c r="C65" s="3">
        <f t="shared" si="1"/>
        <v>3.7273912355441428</v>
      </c>
      <c r="D65" s="3">
        <f t="shared" si="2"/>
        <v>-2.855347343318972</v>
      </c>
      <c r="E65" s="3">
        <f t="shared" si="3"/>
        <v>2.3959209026619765</v>
      </c>
      <c r="F65" s="3">
        <f t="shared" si="4"/>
        <v>-12.655347343318972</v>
      </c>
      <c r="G65" s="3">
        <f t="shared" si="5"/>
        <v>6.944652656681029</v>
      </c>
      <c r="H65" s="3">
        <f t="shared" si="6"/>
        <v>12.88014958577202</v>
      </c>
      <c r="I65" s="3">
        <f t="shared" si="7"/>
        <v>7.346334970157531</v>
      </c>
      <c r="J65" s="3">
        <f t="shared" si="8"/>
        <v>20.226484555929552</v>
      </c>
      <c r="K65" s="3">
        <f t="shared" si="9"/>
        <v>1</v>
      </c>
    </row>
    <row r="66" spans="1:11" s="2" customFormat="1" ht="11.25">
      <c r="A66" s="3">
        <v>142.5</v>
      </c>
      <c r="B66" s="3">
        <f t="shared" si="0"/>
        <v>-71.95406192684273</v>
      </c>
      <c r="C66" s="3">
        <f t="shared" si="1"/>
        <v>3.904684185697278</v>
      </c>
      <c r="D66" s="3">
        <f t="shared" si="2"/>
        <v>-3.0977942415052966</v>
      </c>
      <c r="E66" s="3">
        <f t="shared" si="3"/>
        <v>2.3770211247128286</v>
      </c>
      <c r="F66" s="3">
        <f t="shared" si="4"/>
        <v>-12.897794241505297</v>
      </c>
      <c r="G66" s="3">
        <f t="shared" si="5"/>
        <v>6.702205758494705</v>
      </c>
      <c r="H66" s="3">
        <f t="shared" si="6"/>
        <v>13.115003840012331</v>
      </c>
      <c r="I66" s="3">
        <f t="shared" si="7"/>
        <v>7.111244016100883</v>
      </c>
      <c r="J66" s="3">
        <f t="shared" si="8"/>
        <v>20.226247856113215</v>
      </c>
      <c r="K66" s="3">
        <f t="shared" si="9"/>
        <v>1.0000000000000002</v>
      </c>
    </row>
    <row r="67" spans="1:11" s="2" customFormat="1" ht="11.25">
      <c r="A67" s="3">
        <v>145</v>
      </c>
      <c r="B67" s="3">
        <f t="shared" si="0"/>
        <v>-70.35155509923325</v>
      </c>
      <c r="C67" s="3">
        <f t="shared" si="1"/>
        <v>4.104829907431175</v>
      </c>
      <c r="D67" s="3">
        <f t="shared" si="2"/>
        <v>-3.3624798101308393</v>
      </c>
      <c r="E67" s="3">
        <f t="shared" si="3"/>
        <v>2.354433710131569</v>
      </c>
      <c r="F67" s="3">
        <f t="shared" si="4"/>
        <v>-13.16247981013084</v>
      </c>
      <c r="G67" s="3">
        <f t="shared" si="5"/>
        <v>6.437520189869161</v>
      </c>
      <c r="H67" s="3">
        <f t="shared" si="6"/>
        <v>13.371396069502461</v>
      </c>
      <c r="I67" s="3">
        <f t="shared" si="7"/>
        <v>6.854562297504997</v>
      </c>
      <c r="J67" s="3">
        <f t="shared" si="8"/>
        <v>20.225958367007458</v>
      </c>
      <c r="K67" s="3">
        <f t="shared" si="9"/>
        <v>1</v>
      </c>
    </row>
    <row r="68" spans="1:11" s="2" customFormat="1" ht="11.25">
      <c r="A68" s="3">
        <v>147.5</v>
      </c>
      <c r="B68" s="3">
        <f t="shared" si="0"/>
        <v>-68.57389536455052</v>
      </c>
      <c r="C68" s="3">
        <f t="shared" si="1"/>
        <v>4.33133331287267</v>
      </c>
      <c r="D68" s="3">
        <f t="shared" si="2"/>
        <v>-3.653009465041197</v>
      </c>
      <c r="E68" s="3">
        <f t="shared" si="3"/>
        <v>2.327223692626036</v>
      </c>
      <c r="F68" s="3">
        <f t="shared" si="4"/>
        <v>-13.453009465041198</v>
      </c>
      <c r="G68" s="3">
        <f t="shared" si="5"/>
        <v>6.146990534958803</v>
      </c>
      <c r="H68" s="3">
        <f t="shared" si="6"/>
        <v>13.652817796411407</v>
      </c>
      <c r="I68" s="3">
        <f t="shared" si="7"/>
        <v>6.572781964464748</v>
      </c>
      <c r="J68" s="3">
        <f t="shared" si="8"/>
        <v>20.225599760876154</v>
      </c>
      <c r="K68" s="3">
        <f t="shared" si="9"/>
        <v>0.9999999999999998</v>
      </c>
    </row>
    <row r="69" spans="1:11" s="2" customFormat="1" ht="11.25">
      <c r="A69" s="3">
        <v>150</v>
      </c>
      <c r="B69" s="3">
        <f t="shared" si="0"/>
        <v>-66.58677555362947</v>
      </c>
      <c r="C69" s="3">
        <f t="shared" si="1"/>
        <v>4.588314677411235</v>
      </c>
      <c r="D69" s="3">
        <f t="shared" si="2"/>
        <v>-3.9735970711951314</v>
      </c>
      <c r="E69" s="3">
        <f t="shared" si="3"/>
        <v>2.294157338705617</v>
      </c>
      <c r="F69" s="3">
        <f t="shared" si="4"/>
        <v>-13.773597071195132</v>
      </c>
      <c r="G69" s="3">
        <f t="shared" si="5"/>
        <v>5.826402928804869</v>
      </c>
      <c r="H69" s="3">
        <f t="shared" si="6"/>
        <v>13.963349676004391</v>
      </c>
      <c r="I69" s="3">
        <f t="shared" si="7"/>
        <v>6.26179918102799</v>
      </c>
      <c r="J69" s="3">
        <f t="shared" si="8"/>
        <v>20.22514885703238</v>
      </c>
      <c r="K69" s="3">
        <f t="shared" si="9"/>
        <v>0.9999999999999996</v>
      </c>
    </row>
    <row r="70" spans="1:11" s="2" customFormat="1" ht="11.25">
      <c r="A70" s="3">
        <v>152.5</v>
      </c>
      <c r="B70" s="3">
        <f t="shared" si="0"/>
        <v>-64.34756164560028</v>
      </c>
      <c r="C70" s="3">
        <f t="shared" si="1"/>
        <v>4.880559835830618</v>
      </c>
      <c r="D70" s="3">
        <f t="shared" si="2"/>
        <v>-4.329109446356282</v>
      </c>
      <c r="E70" s="3">
        <f t="shared" si="3"/>
        <v>2.2535917360053928</v>
      </c>
      <c r="F70" s="3">
        <f t="shared" si="4"/>
        <v>-14.129109446356281</v>
      </c>
      <c r="G70" s="3">
        <f t="shared" si="5"/>
        <v>5.470890553643719</v>
      </c>
      <c r="H70" s="3">
        <f t="shared" si="6"/>
        <v>14.307704548938174</v>
      </c>
      <c r="I70" s="3">
        <f t="shared" si="7"/>
        <v>5.916867343665893</v>
      </c>
      <c r="J70" s="3">
        <f t="shared" si="8"/>
        <v>20.224571892604068</v>
      </c>
      <c r="K70" s="3">
        <f t="shared" si="9"/>
        <v>0.9999999999999998</v>
      </c>
    </row>
    <row r="71" spans="1:11" s="2" customFormat="1" ht="11.25">
      <c r="A71" s="3">
        <v>155</v>
      </c>
      <c r="B71" s="3">
        <f t="shared" si="0"/>
        <v>-61.80305133968114</v>
      </c>
      <c r="C71" s="3">
        <f t="shared" si="1"/>
        <v>5.213502921719387</v>
      </c>
      <c r="D71" s="3">
        <f t="shared" si="2"/>
        <v>-4.725038295692607</v>
      </c>
      <c r="E71" s="3">
        <f t="shared" si="3"/>
        <v>2.2033215423571053</v>
      </c>
      <c r="F71" s="3">
        <f t="shared" si="4"/>
        <v>-14.525038295692607</v>
      </c>
      <c r="G71" s="3">
        <f t="shared" si="5"/>
        <v>5.074961704307394</v>
      </c>
      <c r="H71" s="3">
        <f t="shared" si="6"/>
        <v>14.691200199791428</v>
      </c>
      <c r="I71" s="3">
        <f t="shared" si="7"/>
        <v>5.532618016744108</v>
      </c>
      <c r="J71" s="3">
        <f t="shared" si="8"/>
        <v>20.223818216535534</v>
      </c>
      <c r="K71" s="3">
        <f t="shared" si="9"/>
        <v>0.9999999999999999</v>
      </c>
    </row>
    <row r="72" spans="1:11" s="2" customFormat="1" ht="11.25">
      <c r="A72" s="3">
        <v>157.5</v>
      </c>
      <c r="B72" s="3">
        <f t="shared" si="0"/>
        <v>-58.88677644345119</v>
      </c>
      <c r="C72" s="3">
        <f t="shared" si="1"/>
        <v>5.593055357804477</v>
      </c>
      <c r="D72" s="3">
        <f t="shared" si="2"/>
        <v>-5.167309369278148</v>
      </c>
      <c r="E72" s="3">
        <f t="shared" si="3"/>
        <v>2.140369621732573</v>
      </c>
      <c r="F72" s="3">
        <f t="shared" si="4"/>
        <v>-14.967309369278148</v>
      </c>
      <c r="G72" s="3">
        <f t="shared" si="5"/>
        <v>4.632690630721853</v>
      </c>
      <c r="H72" s="3">
        <f t="shared" si="6"/>
        <v>15.119574460722005</v>
      </c>
      <c r="I72" s="3">
        <f t="shared" si="7"/>
        <v>5.103234719039844</v>
      </c>
      <c r="J72" s="3">
        <f t="shared" si="8"/>
        <v>20.22280917976185</v>
      </c>
      <c r="K72" s="3">
        <f t="shared" si="9"/>
        <v>0.9999999999999994</v>
      </c>
    </row>
    <row r="73" spans="1:11" s="2" customFormat="1" ht="11.25">
      <c r="A73" s="3">
        <v>160</v>
      </c>
      <c r="B73" s="3">
        <f aca="true" t="shared" si="10" ref="B73:B152">ATAN(TAN(A73/f)*a/b)*f</f>
        <v>-55.516020379940144</v>
      </c>
      <c r="C73" s="3">
        <f aca="true" t="shared" si="11" ref="C73:C152">SQRT((COS(B73/f)*a)^2+(SIN(B73/f)*b)^2)</f>
        <v>6.0251168273185325</v>
      </c>
      <c r="D73" s="3">
        <f aca="true" t="shared" si="12" ref="D73:D78">C73*COS(A73/f)</f>
        <v>-5.661757822004229</v>
      </c>
      <c r="E73" s="3">
        <f aca="true" t="shared" si="13" ref="E73:E78">C73*SIN(A73/f)</f>
        <v>2.060711320833384</v>
      </c>
      <c r="F73" s="3">
        <f aca="true" t="shared" si="14" ref="F73:F78">D73-e</f>
        <v>-15.46175782200423</v>
      </c>
      <c r="G73" s="3">
        <f aca="true" t="shared" si="15" ref="G73:G78">D73+e</f>
        <v>4.138242177995772</v>
      </c>
      <c r="H73" s="3">
        <f aca="true" t="shared" si="16" ref="H73:H78">SQRT(E73^2+F73^2)</f>
        <v>15.5984770440617</v>
      </c>
      <c r="I73" s="3">
        <f aca="true" t="shared" si="17" ref="I73:I78">SQRT(E73^2+G73^2)</f>
        <v>4.6229405654360365</v>
      </c>
      <c r="J73" s="3">
        <f aca="true" t="shared" si="18" ref="J73:J78">H73+I73</f>
        <v>20.22141760949774</v>
      </c>
      <c r="K73" s="3">
        <f aca="true" t="shared" si="19" ref="K73:K78">(D73^2/a^2)+(E73^2/b^2)</f>
        <v>0.9999999999999998</v>
      </c>
    </row>
    <row r="74" spans="1:11" s="2" customFormat="1" ht="11.25">
      <c r="A74" s="3">
        <v>162.5</v>
      </c>
      <c r="B74" s="3">
        <f t="shared" si="10"/>
        <v>-51.58914677517802</v>
      </c>
      <c r="C74" s="3">
        <f t="shared" si="11"/>
        <v>6.514471818848936</v>
      </c>
      <c r="D74" s="3">
        <f t="shared" si="12"/>
        <v>-6.212962198807862</v>
      </c>
      <c r="E74" s="3">
        <f t="shared" si="13"/>
        <v>1.9589394566350269</v>
      </c>
      <c r="F74" s="3">
        <f t="shared" si="14"/>
        <v>-16.012962198807863</v>
      </c>
      <c r="G74" s="3">
        <f t="shared" si="15"/>
        <v>3.587037801192139</v>
      </c>
      <c r="H74" s="3">
        <f t="shared" si="16"/>
        <v>16.13234025723519</v>
      </c>
      <c r="I74" s="3">
        <f t="shared" si="17"/>
        <v>4.087087469328601</v>
      </c>
      <c r="J74" s="3">
        <f t="shared" si="18"/>
        <v>20.21942772656379</v>
      </c>
      <c r="K74" s="3">
        <f t="shared" si="19"/>
        <v>0.9999999999999998</v>
      </c>
    </row>
    <row r="75" spans="1:11" s="2" customFormat="1" ht="11.25">
      <c r="A75" s="3">
        <v>165</v>
      </c>
      <c r="B75" s="3">
        <f t="shared" si="10"/>
        <v>-46.984753719969845</v>
      </c>
      <c r="C75" s="3">
        <f t="shared" si="11"/>
        <v>7.062581090059482</v>
      </c>
      <c r="D75" s="3">
        <f t="shared" si="12"/>
        <v>-6.821929475149253</v>
      </c>
      <c r="E75" s="3">
        <f t="shared" si="13"/>
        <v>1.8279304936883172</v>
      </c>
      <c r="F75" s="3">
        <f t="shared" si="14"/>
        <v>-16.621929475149255</v>
      </c>
      <c r="G75" s="3">
        <f t="shared" si="15"/>
        <v>2.9780705248507475</v>
      </c>
      <c r="H75" s="3">
        <f t="shared" si="16"/>
        <v>16.72213710524439</v>
      </c>
      <c r="I75" s="3">
        <f t="shared" si="17"/>
        <v>3.4943145165740908</v>
      </c>
      <c r="J75" s="3">
        <f t="shared" si="18"/>
        <v>20.21645162181848</v>
      </c>
      <c r="K75" s="3">
        <f t="shared" si="19"/>
        <v>1</v>
      </c>
    </row>
    <row r="76" spans="1:11" s="2" customFormat="1" ht="11.25">
      <c r="A76" s="3">
        <v>167.5</v>
      </c>
      <c r="B76" s="3">
        <f t="shared" si="10"/>
        <v>-41.56592695047168</v>
      </c>
      <c r="C76" s="3">
        <f t="shared" si="11"/>
        <v>7.663585439354926</v>
      </c>
      <c r="D76" s="3">
        <f t="shared" si="12"/>
        <v>-7.481927864664674</v>
      </c>
      <c r="E76" s="3">
        <f t="shared" si="13"/>
        <v>1.658703473875649</v>
      </c>
      <c r="F76" s="3">
        <f t="shared" si="14"/>
        <v>-17.281927864664674</v>
      </c>
      <c r="G76" s="3">
        <f t="shared" si="15"/>
        <v>2.318072135335327</v>
      </c>
      <c r="H76" s="3">
        <f t="shared" si="16"/>
        <v>17.36134579846045</v>
      </c>
      <c r="I76" s="3">
        <f t="shared" si="17"/>
        <v>2.850395698646984</v>
      </c>
      <c r="J76" s="3">
        <f t="shared" si="18"/>
        <v>20.211741497107436</v>
      </c>
      <c r="K76" s="3">
        <f t="shared" si="19"/>
        <v>1.0000000000000002</v>
      </c>
    </row>
    <row r="77" spans="1:11" s="2" customFormat="1" ht="11.25">
      <c r="A77" s="3">
        <v>170</v>
      </c>
      <c r="B77" s="3">
        <f t="shared" si="10"/>
        <v>-35.19562007211023</v>
      </c>
      <c r="C77" s="3">
        <f t="shared" si="11"/>
        <v>8.297954177693457</v>
      </c>
      <c r="D77" s="3">
        <f t="shared" si="12"/>
        <v>-8.171889608332558</v>
      </c>
      <c r="E77" s="3">
        <f t="shared" si="13"/>
        <v>1.4409246213201599</v>
      </c>
      <c r="F77" s="3">
        <f t="shared" si="14"/>
        <v>-17.97188960833256</v>
      </c>
      <c r="G77" s="3">
        <f t="shared" si="15"/>
        <v>1.6281103916674429</v>
      </c>
      <c r="H77" s="3">
        <f t="shared" si="16"/>
        <v>18.02956127748034</v>
      </c>
      <c r="I77" s="3">
        <f t="shared" si="17"/>
        <v>2.1741681654789633</v>
      </c>
      <c r="J77" s="3">
        <f t="shared" si="18"/>
        <v>20.203729442959304</v>
      </c>
      <c r="K77" s="3">
        <f t="shared" si="19"/>
        <v>0.9999999999999998</v>
      </c>
    </row>
    <row r="78" spans="1:11" s="2" customFormat="1" ht="11.25">
      <c r="A78" s="3">
        <v>172.5</v>
      </c>
      <c r="B78" s="3">
        <f t="shared" si="10"/>
        <v>-27.771738968224593</v>
      </c>
      <c r="C78" s="3">
        <f t="shared" si="11"/>
        <v>8.924459103819764</v>
      </c>
      <c r="D78" s="3">
        <f t="shared" si="12"/>
        <v>-8.848109119022826</v>
      </c>
      <c r="E78" s="3">
        <f t="shared" si="13"/>
        <v>1.1648756644451677</v>
      </c>
      <c r="F78" s="3">
        <f t="shared" si="14"/>
        <v>-18.648109119022827</v>
      </c>
      <c r="G78" s="3">
        <f t="shared" si="15"/>
        <v>0.9518908809771744</v>
      </c>
      <c r="H78" s="3">
        <f t="shared" si="16"/>
        <v>18.684456348221612</v>
      </c>
      <c r="I78" s="3">
        <f t="shared" si="17"/>
        <v>1.5043375827599577</v>
      </c>
      <c r="J78" s="3">
        <f t="shared" si="18"/>
        <v>20.18879393098157</v>
      </c>
      <c r="K78" s="3">
        <f t="shared" si="19"/>
        <v>1.0000000000000004</v>
      </c>
    </row>
    <row r="79" spans="1:11" s="2" customFormat="1" ht="11.25">
      <c r="A79" s="3">
        <v>175</v>
      </c>
      <c r="B79" s="3">
        <f t="shared" si="10"/>
        <v>-19.287731595393115</v>
      </c>
      <c r="C79" s="3">
        <f t="shared" si="11"/>
        <v>9.474771375879536</v>
      </c>
      <c r="D79" s="3">
        <f aca="true" t="shared" si="20" ref="D79:D119">C79*COS(A79/f)</f>
        <v>-9.438717010282627</v>
      </c>
      <c r="E79" s="3">
        <f aca="true" t="shared" si="21" ref="E79:E119">C79*SIN(A79/f)</f>
        <v>0.8257807366290323</v>
      </c>
      <c r="F79" s="3">
        <f aca="true" t="shared" si="22" ref="F79:F119">D79-e</f>
        <v>-19.238717010282627</v>
      </c>
      <c r="G79" s="3">
        <f aca="true" t="shared" si="23" ref="G79:G119">D79+e</f>
        <v>0.36128298971737394</v>
      </c>
      <c r="H79" s="3">
        <f aca="true" t="shared" si="24" ref="H79:H119">SQRT(E79^2+F79^2)</f>
        <v>19.25643129000609</v>
      </c>
      <c r="I79" s="3">
        <f aca="true" t="shared" si="25" ref="I79:I119">SQRT(E79^2+G79^2)</f>
        <v>0.901354105580438</v>
      </c>
      <c r="J79" s="3">
        <f aca="true" t="shared" si="26" ref="J79:J119">H79+I79</f>
        <v>20.15778539558653</v>
      </c>
      <c r="K79" s="3">
        <f aca="true" t="shared" si="27" ref="K79:K119">(D79^2/a^2)+(E79^2/b^2)</f>
        <v>1</v>
      </c>
    </row>
    <row r="80" spans="1:11" s="2" customFormat="1" ht="11.25">
      <c r="A80" s="3">
        <v>177.5</v>
      </c>
      <c r="B80" s="3">
        <f t="shared" si="10"/>
        <v>-9.906440421633151</v>
      </c>
      <c r="C80" s="3">
        <f t="shared" si="11"/>
        <v>9.860284745938696</v>
      </c>
      <c r="D80" s="3">
        <f t="shared" si="20"/>
        <v>-9.850899939720774</v>
      </c>
      <c r="E80" s="3">
        <f t="shared" si="21"/>
        <v>0.4300995798656143</v>
      </c>
      <c r="F80" s="3">
        <f t="shared" si="22"/>
        <v>-19.650899939720773</v>
      </c>
      <c r="G80" s="3">
        <f t="shared" si="23"/>
        <v>-0.050899939720773446</v>
      </c>
      <c r="H80" s="3">
        <f t="shared" si="24"/>
        <v>19.655606174562983</v>
      </c>
      <c r="I80" s="3">
        <f t="shared" si="25"/>
        <v>0.43310097259664093</v>
      </c>
      <c r="J80" s="3">
        <f t="shared" si="26"/>
        <v>20.088707147159624</v>
      </c>
      <c r="K80" s="3">
        <f t="shared" si="27"/>
        <v>1</v>
      </c>
    </row>
    <row r="81" spans="1:11" s="2" customFormat="1" ht="11.25">
      <c r="A81" s="3">
        <v>180</v>
      </c>
      <c r="B81" s="3">
        <f t="shared" si="10"/>
        <v>-2.8078334297295108E-14</v>
      </c>
      <c r="C81" s="3">
        <f t="shared" si="11"/>
        <v>10</v>
      </c>
      <c r="D81" s="3">
        <f t="shared" si="20"/>
        <v>-10</v>
      </c>
      <c r="E81" s="3">
        <f t="shared" si="21"/>
        <v>1.22514845490862E-15</v>
      </c>
      <c r="F81" s="3">
        <f t="shared" si="22"/>
        <v>-19.8</v>
      </c>
      <c r="G81" s="3">
        <f t="shared" si="23"/>
        <v>-0.1999999999999993</v>
      </c>
      <c r="H81" s="3">
        <f t="shared" si="24"/>
        <v>19.8</v>
      </c>
      <c r="I81" s="3">
        <f t="shared" si="25"/>
        <v>0.1999999999999993</v>
      </c>
      <c r="J81" s="3">
        <f t="shared" si="26"/>
        <v>20</v>
      </c>
      <c r="K81" s="3">
        <f t="shared" si="27"/>
        <v>1</v>
      </c>
    </row>
    <row r="82" spans="1:11" s="2" customFormat="1" ht="11.25">
      <c r="A82" s="3">
        <v>182.5</v>
      </c>
      <c r="B82" s="3">
        <f t="shared" si="10"/>
        <v>9.906440421633095</v>
      </c>
      <c r="C82" s="3">
        <f t="shared" si="11"/>
        <v>9.860284745938698</v>
      </c>
      <c r="D82" s="3">
        <f t="shared" si="20"/>
        <v>-9.850899939720776</v>
      </c>
      <c r="E82" s="3">
        <f t="shared" si="21"/>
        <v>-0.430099579865612</v>
      </c>
      <c r="F82" s="3">
        <f t="shared" si="22"/>
        <v>-19.650899939720777</v>
      </c>
      <c r="G82" s="3">
        <f t="shared" si="23"/>
        <v>-0.05089993972077522</v>
      </c>
      <c r="H82" s="3">
        <f t="shared" si="24"/>
        <v>19.655606174562987</v>
      </c>
      <c r="I82" s="3">
        <f t="shared" si="25"/>
        <v>0.4331009725966388</v>
      </c>
      <c r="J82" s="3">
        <f t="shared" si="26"/>
        <v>20.088707147159624</v>
      </c>
      <c r="K82" s="3">
        <f t="shared" si="27"/>
        <v>1</v>
      </c>
    </row>
    <row r="83" spans="1:11" s="2" customFormat="1" ht="11.25">
      <c r="A83" s="3">
        <v>185</v>
      </c>
      <c r="B83" s="3">
        <f t="shared" si="10"/>
        <v>19.28773159539307</v>
      </c>
      <c r="C83" s="3">
        <f t="shared" si="11"/>
        <v>9.474771375879538</v>
      </c>
      <c r="D83" s="3">
        <f t="shared" si="20"/>
        <v>-9.438717010282629</v>
      </c>
      <c r="E83" s="3">
        <f t="shared" si="21"/>
        <v>-0.8257807366290301</v>
      </c>
      <c r="F83" s="3">
        <f t="shared" si="22"/>
        <v>-19.238717010282627</v>
      </c>
      <c r="G83" s="3">
        <f t="shared" si="23"/>
        <v>0.36128298971737216</v>
      </c>
      <c r="H83" s="3">
        <f t="shared" si="24"/>
        <v>19.25643129000609</v>
      </c>
      <c r="I83" s="3">
        <f t="shared" si="25"/>
        <v>0.9013541055804353</v>
      </c>
      <c r="J83" s="3">
        <f t="shared" si="26"/>
        <v>20.157785395586526</v>
      </c>
      <c r="K83" s="3">
        <f t="shared" si="27"/>
        <v>0.9999999999999999</v>
      </c>
    </row>
    <row r="84" spans="1:11" s="2" customFormat="1" ht="11.25">
      <c r="A84" s="3">
        <v>187.5</v>
      </c>
      <c r="B84" s="3">
        <f t="shared" si="10"/>
        <v>27.77173896822455</v>
      </c>
      <c r="C84" s="3">
        <f t="shared" si="11"/>
        <v>8.924459103819768</v>
      </c>
      <c r="D84" s="3">
        <f t="shared" si="20"/>
        <v>-8.84810911902283</v>
      </c>
      <c r="E84" s="3">
        <f t="shared" si="21"/>
        <v>-1.1648756644451659</v>
      </c>
      <c r="F84" s="3">
        <f t="shared" si="22"/>
        <v>-18.64810911902283</v>
      </c>
      <c r="G84" s="3">
        <f t="shared" si="23"/>
        <v>0.9518908809771709</v>
      </c>
      <c r="H84" s="3">
        <f t="shared" si="24"/>
        <v>18.684456348221616</v>
      </c>
      <c r="I84" s="3">
        <f t="shared" si="25"/>
        <v>1.5043375827599539</v>
      </c>
      <c r="J84" s="3">
        <f t="shared" si="26"/>
        <v>20.18879393098157</v>
      </c>
      <c r="K84" s="3">
        <f t="shared" si="27"/>
        <v>1.0000000000000002</v>
      </c>
    </row>
    <row r="85" spans="1:11" s="2" customFormat="1" ht="11.25">
      <c r="A85" s="3">
        <v>190</v>
      </c>
      <c r="B85" s="3">
        <f t="shared" si="10"/>
        <v>35.195620072110195</v>
      </c>
      <c r="C85" s="3">
        <f t="shared" si="11"/>
        <v>8.29795417769346</v>
      </c>
      <c r="D85" s="3">
        <f t="shared" si="20"/>
        <v>-8.171889608332561</v>
      </c>
      <c r="E85" s="3">
        <f t="shared" si="21"/>
        <v>-1.4409246213201583</v>
      </c>
      <c r="F85" s="3">
        <f t="shared" si="22"/>
        <v>-17.97188960833256</v>
      </c>
      <c r="G85" s="3">
        <f t="shared" si="23"/>
        <v>1.6281103916674393</v>
      </c>
      <c r="H85" s="3">
        <f t="shared" si="24"/>
        <v>18.02956127748034</v>
      </c>
      <c r="I85" s="3">
        <f t="shared" si="25"/>
        <v>2.1741681654789593</v>
      </c>
      <c r="J85" s="3">
        <f t="shared" si="26"/>
        <v>20.2037294429593</v>
      </c>
      <c r="K85" s="3">
        <f t="shared" si="27"/>
        <v>0.9999999999999996</v>
      </c>
    </row>
    <row r="86" spans="1:11" s="2" customFormat="1" ht="11.25">
      <c r="A86" s="3">
        <v>192.5</v>
      </c>
      <c r="B86" s="3">
        <f t="shared" si="10"/>
        <v>41.56592695047164</v>
      </c>
      <c r="C86" s="3">
        <f t="shared" si="11"/>
        <v>7.663585439354929</v>
      </c>
      <c r="D86" s="3">
        <f t="shared" si="20"/>
        <v>-7.481927864664677</v>
      </c>
      <c r="E86" s="3">
        <f t="shared" si="21"/>
        <v>-1.6587034738756476</v>
      </c>
      <c r="F86" s="3">
        <f t="shared" si="22"/>
        <v>-17.281927864664677</v>
      </c>
      <c r="G86" s="3">
        <f t="shared" si="23"/>
        <v>2.3180721353353233</v>
      </c>
      <c r="H86" s="3">
        <f t="shared" si="24"/>
        <v>17.361345798460455</v>
      </c>
      <c r="I86" s="3">
        <f t="shared" si="25"/>
        <v>2.85039569864698</v>
      </c>
      <c r="J86" s="3">
        <f t="shared" si="26"/>
        <v>20.211741497107436</v>
      </c>
      <c r="K86" s="3">
        <f t="shared" si="27"/>
        <v>1</v>
      </c>
    </row>
    <row r="87" spans="1:11" s="2" customFormat="1" ht="11.25">
      <c r="A87" s="3">
        <v>195</v>
      </c>
      <c r="B87" s="3">
        <f t="shared" si="10"/>
        <v>46.98475371996982</v>
      </c>
      <c r="C87" s="3">
        <f t="shared" si="11"/>
        <v>7.062581090059486</v>
      </c>
      <c r="D87" s="3">
        <f t="shared" si="20"/>
        <v>-6.821929475149258</v>
      </c>
      <c r="E87" s="3">
        <f t="shared" si="21"/>
        <v>-1.8279304936883165</v>
      </c>
      <c r="F87" s="3">
        <f t="shared" si="22"/>
        <v>-16.62192947514926</v>
      </c>
      <c r="G87" s="3">
        <f t="shared" si="23"/>
        <v>2.978070524850743</v>
      </c>
      <c r="H87" s="3">
        <f t="shared" si="24"/>
        <v>16.722137105244393</v>
      </c>
      <c r="I87" s="3">
        <f t="shared" si="25"/>
        <v>3.4943145165740863</v>
      </c>
      <c r="J87" s="3">
        <f t="shared" si="26"/>
        <v>20.21645162181848</v>
      </c>
      <c r="K87" s="3">
        <f t="shared" si="27"/>
        <v>1.0000000000000002</v>
      </c>
    </row>
    <row r="88" spans="1:11" s="2" customFormat="1" ht="11.25">
      <c r="A88" s="3">
        <v>197.5</v>
      </c>
      <c r="B88" s="3">
        <f t="shared" si="10"/>
        <v>51.589146775177994</v>
      </c>
      <c r="C88" s="3">
        <f t="shared" si="11"/>
        <v>6.51447181884894</v>
      </c>
      <c r="D88" s="3">
        <f t="shared" si="20"/>
        <v>-6.212962198807867</v>
      </c>
      <c r="E88" s="3">
        <f t="shared" si="21"/>
        <v>-1.9589394566350264</v>
      </c>
      <c r="F88" s="3">
        <f t="shared" si="22"/>
        <v>-16.01296219880787</v>
      </c>
      <c r="G88" s="3">
        <f t="shared" si="23"/>
        <v>3.5870378011921336</v>
      </c>
      <c r="H88" s="3">
        <f t="shared" si="24"/>
        <v>16.132340257235196</v>
      </c>
      <c r="I88" s="3">
        <f t="shared" si="25"/>
        <v>4.087087469328596</v>
      </c>
      <c r="J88" s="3">
        <f t="shared" si="26"/>
        <v>20.219427726563794</v>
      </c>
      <c r="K88" s="3">
        <f t="shared" si="27"/>
        <v>1</v>
      </c>
    </row>
    <row r="89" spans="1:11" s="2" customFormat="1" ht="11.25">
      <c r="A89" s="3">
        <v>200</v>
      </c>
      <c r="B89" s="3">
        <f t="shared" si="10"/>
        <v>55.51602037994012</v>
      </c>
      <c r="C89" s="3">
        <f t="shared" si="11"/>
        <v>6.025116827318535</v>
      </c>
      <c r="D89" s="3">
        <f t="shared" si="20"/>
        <v>-5.661757822004232</v>
      </c>
      <c r="E89" s="3">
        <f t="shared" si="21"/>
        <v>-2.0607113208333834</v>
      </c>
      <c r="F89" s="3">
        <f t="shared" si="22"/>
        <v>-15.461757822004234</v>
      </c>
      <c r="G89" s="3">
        <f t="shared" si="23"/>
        <v>4.138242177995768</v>
      </c>
      <c r="H89" s="3">
        <f t="shared" si="24"/>
        <v>15.598477044061704</v>
      </c>
      <c r="I89" s="3">
        <f t="shared" si="25"/>
        <v>4.622940565436033</v>
      </c>
      <c r="J89" s="3">
        <f t="shared" si="26"/>
        <v>20.22141760949774</v>
      </c>
      <c r="K89" s="3">
        <f t="shared" si="27"/>
        <v>1</v>
      </c>
    </row>
    <row r="90" spans="1:11" s="2" customFormat="1" ht="11.25">
      <c r="A90" s="3">
        <v>202.5</v>
      </c>
      <c r="B90" s="3">
        <f t="shared" si="10"/>
        <v>58.88677644345117</v>
      </c>
      <c r="C90" s="3">
        <f t="shared" si="11"/>
        <v>5.593055357804482</v>
      </c>
      <c r="D90" s="3">
        <f t="shared" si="20"/>
        <v>-5.167309369278152</v>
      </c>
      <c r="E90" s="3">
        <f t="shared" si="21"/>
        <v>-2.1403696217325736</v>
      </c>
      <c r="F90" s="3">
        <f t="shared" si="22"/>
        <v>-14.967309369278153</v>
      </c>
      <c r="G90" s="3">
        <f t="shared" si="23"/>
        <v>4.632690630721848</v>
      </c>
      <c r="H90" s="3">
        <f t="shared" si="24"/>
        <v>15.11957446072201</v>
      </c>
      <c r="I90" s="3">
        <f t="shared" si="25"/>
        <v>5.103234719039841</v>
      </c>
      <c r="J90" s="3">
        <f t="shared" si="26"/>
        <v>20.22280917976185</v>
      </c>
      <c r="K90" s="3">
        <f t="shared" si="27"/>
        <v>1</v>
      </c>
    </row>
    <row r="91" spans="1:11" s="2" customFormat="1" ht="11.25">
      <c r="A91" s="3">
        <v>205</v>
      </c>
      <c r="B91" s="3">
        <f t="shared" si="10"/>
        <v>61.803051339681126</v>
      </c>
      <c r="C91" s="3">
        <f t="shared" si="11"/>
        <v>5.213502921719389</v>
      </c>
      <c r="D91" s="3">
        <f t="shared" si="20"/>
        <v>-4.725038295692609</v>
      </c>
      <c r="E91" s="3">
        <f t="shared" si="21"/>
        <v>-2.2033215423571053</v>
      </c>
      <c r="F91" s="3">
        <f t="shared" si="22"/>
        <v>-14.52503829569261</v>
      </c>
      <c r="G91" s="3">
        <f t="shared" si="23"/>
        <v>5.074961704307392</v>
      </c>
      <c r="H91" s="3">
        <f t="shared" si="24"/>
        <v>14.691200199791432</v>
      </c>
      <c r="I91" s="3">
        <f t="shared" si="25"/>
        <v>5.532618016744106</v>
      </c>
      <c r="J91" s="3">
        <f t="shared" si="26"/>
        <v>20.223818216535538</v>
      </c>
      <c r="K91" s="3">
        <f t="shared" si="27"/>
        <v>1</v>
      </c>
    </row>
    <row r="92" spans="1:11" s="2" customFormat="1" ht="11.25">
      <c r="A92" s="3">
        <v>207.5</v>
      </c>
      <c r="B92" s="3">
        <f t="shared" si="10"/>
        <v>64.34756164560027</v>
      </c>
      <c r="C92" s="3">
        <f t="shared" si="11"/>
        <v>4.88055983583062</v>
      </c>
      <c r="D92" s="3">
        <f t="shared" si="20"/>
        <v>-4.329109446356283</v>
      </c>
      <c r="E92" s="3">
        <f t="shared" si="21"/>
        <v>-2.2535917360053928</v>
      </c>
      <c r="F92" s="3">
        <f t="shared" si="22"/>
        <v>-14.129109446356285</v>
      </c>
      <c r="G92" s="3">
        <f t="shared" si="23"/>
        <v>5.470890553643717</v>
      </c>
      <c r="H92" s="3">
        <f t="shared" si="24"/>
        <v>14.307704548938176</v>
      </c>
      <c r="I92" s="3">
        <f t="shared" si="25"/>
        <v>5.916867343665891</v>
      </c>
      <c r="J92" s="3">
        <f t="shared" si="26"/>
        <v>20.224571892604068</v>
      </c>
      <c r="K92" s="3">
        <f t="shared" si="27"/>
        <v>1</v>
      </c>
    </row>
    <row r="93" spans="1:11" s="2" customFormat="1" ht="11.25">
      <c r="A93" s="3">
        <v>210</v>
      </c>
      <c r="B93" s="3">
        <f t="shared" si="10"/>
        <v>66.58677555362945</v>
      </c>
      <c r="C93" s="3">
        <f t="shared" si="11"/>
        <v>4.588314677411238</v>
      </c>
      <c r="D93" s="3">
        <f t="shared" si="20"/>
        <v>-3.9735970711951345</v>
      </c>
      <c r="E93" s="3">
        <f t="shared" si="21"/>
        <v>-2.2941573387056176</v>
      </c>
      <c r="F93" s="3">
        <f t="shared" si="22"/>
        <v>-13.773597071195136</v>
      </c>
      <c r="G93" s="3">
        <f t="shared" si="23"/>
        <v>5.826402928804866</v>
      </c>
      <c r="H93" s="3">
        <f t="shared" si="24"/>
        <v>13.963349676004396</v>
      </c>
      <c r="I93" s="3">
        <f t="shared" si="25"/>
        <v>6.261799181027986</v>
      </c>
      <c r="J93" s="3">
        <f t="shared" si="26"/>
        <v>20.225148857032384</v>
      </c>
      <c r="K93" s="3">
        <f t="shared" si="27"/>
        <v>1.0000000000000002</v>
      </c>
    </row>
    <row r="94" spans="1:11" s="2" customFormat="1" ht="11.25">
      <c r="A94" s="3">
        <v>212.5</v>
      </c>
      <c r="B94" s="3">
        <f t="shared" si="10"/>
        <v>68.57389536455051</v>
      </c>
      <c r="C94" s="3">
        <f t="shared" si="11"/>
        <v>4.331333312872672</v>
      </c>
      <c r="D94" s="3">
        <f t="shared" si="20"/>
        <v>-3.6530094650411993</v>
      </c>
      <c r="E94" s="3">
        <f t="shared" si="21"/>
        <v>-2.327223692626036</v>
      </c>
      <c r="F94" s="3">
        <f t="shared" si="22"/>
        <v>-13.4530094650412</v>
      </c>
      <c r="G94" s="3">
        <f t="shared" si="23"/>
        <v>6.146990534958801</v>
      </c>
      <c r="H94" s="3">
        <f t="shared" si="24"/>
        <v>13.652817796411409</v>
      </c>
      <c r="I94" s="3">
        <f t="shared" si="25"/>
        <v>6.572781964464747</v>
      </c>
      <c r="J94" s="3">
        <f t="shared" si="26"/>
        <v>20.225599760876158</v>
      </c>
      <c r="K94" s="3">
        <f t="shared" si="27"/>
        <v>1</v>
      </c>
    </row>
    <row r="95" spans="1:11" s="2" customFormat="1" ht="11.25">
      <c r="A95" s="3">
        <v>215</v>
      </c>
      <c r="B95" s="3">
        <f t="shared" si="10"/>
        <v>70.35155509923324</v>
      </c>
      <c r="C95" s="3">
        <f t="shared" si="11"/>
        <v>4.104829907431176</v>
      </c>
      <c r="D95" s="3">
        <f t="shared" si="20"/>
        <v>-3.3624798101308406</v>
      </c>
      <c r="E95" s="3">
        <f t="shared" si="21"/>
        <v>-2.3544337101315684</v>
      </c>
      <c r="F95" s="3">
        <f t="shared" si="22"/>
        <v>-13.162479810130842</v>
      </c>
      <c r="G95" s="3">
        <f t="shared" si="23"/>
        <v>6.43752018986916</v>
      </c>
      <c r="H95" s="3">
        <f t="shared" si="24"/>
        <v>13.371396069502465</v>
      </c>
      <c r="I95" s="3">
        <f t="shared" si="25"/>
        <v>6.854562297504995</v>
      </c>
      <c r="J95" s="3">
        <f t="shared" si="26"/>
        <v>20.22595836700746</v>
      </c>
      <c r="K95" s="3">
        <f t="shared" si="27"/>
        <v>0.9999999999999998</v>
      </c>
    </row>
    <row r="96" spans="1:11" s="2" customFormat="1" ht="11.25">
      <c r="A96" s="3">
        <v>217.5</v>
      </c>
      <c r="B96" s="3">
        <f t="shared" si="10"/>
        <v>71.95406192684271</v>
      </c>
      <c r="C96" s="3">
        <f t="shared" si="11"/>
        <v>3.9046841856972794</v>
      </c>
      <c r="D96" s="3">
        <f t="shared" si="20"/>
        <v>-3.0977942415052984</v>
      </c>
      <c r="E96" s="3">
        <f t="shared" si="21"/>
        <v>-2.3770211247128286</v>
      </c>
      <c r="F96" s="3">
        <f t="shared" si="22"/>
        <v>-12.897794241505299</v>
      </c>
      <c r="G96" s="3">
        <f t="shared" si="23"/>
        <v>6.702205758494703</v>
      </c>
      <c r="H96" s="3">
        <f t="shared" si="24"/>
        <v>13.115003840012333</v>
      </c>
      <c r="I96" s="3">
        <f t="shared" si="25"/>
        <v>7.111244016100882</v>
      </c>
      <c r="J96" s="3">
        <f t="shared" si="26"/>
        <v>20.226247856113215</v>
      </c>
      <c r="K96" s="3">
        <f t="shared" si="27"/>
        <v>1.0000000000000004</v>
      </c>
    </row>
    <row r="97" spans="1:11" s="2" customFormat="1" ht="11.25">
      <c r="A97" s="3">
        <v>220</v>
      </c>
      <c r="B97" s="3">
        <f t="shared" si="10"/>
        <v>73.40918512891032</v>
      </c>
      <c r="C97" s="3">
        <f t="shared" si="11"/>
        <v>3.727391235544144</v>
      </c>
      <c r="D97" s="3">
        <f t="shared" si="20"/>
        <v>-2.8553473433189733</v>
      </c>
      <c r="E97" s="3">
        <f t="shared" si="21"/>
        <v>-2.3959209026619765</v>
      </c>
      <c r="F97" s="3">
        <f t="shared" si="22"/>
        <v>-12.655347343318974</v>
      </c>
      <c r="G97" s="3">
        <f t="shared" si="23"/>
        <v>6.944652656681027</v>
      </c>
      <c r="H97" s="3">
        <f t="shared" si="24"/>
        <v>12.880149585772022</v>
      </c>
      <c r="I97" s="3">
        <f t="shared" si="25"/>
        <v>7.34633497015753</v>
      </c>
      <c r="J97" s="3">
        <f t="shared" si="26"/>
        <v>20.226484555929552</v>
      </c>
      <c r="K97" s="3">
        <f t="shared" si="27"/>
        <v>1</v>
      </c>
    </row>
    <row r="98" spans="1:11" s="2" customFormat="1" ht="11.25">
      <c r="A98" s="3">
        <v>222.5</v>
      </c>
      <c r="B98" s="3">
        <f t="shared" si="10"/>
        <v>74.73955638098064</v>
      </c>
      <c r="C98" s="3">
        <f t="shared" si="11"/>
        <v>3.5699872229151572</v>
      </c>
      <c r="D98" s="3">
        <f t="shared" si="20"/>
        <v>-2.6320706721570577</v>
      </c>
      <c r="E98" s="3">
        <f t="shared" si="21"/>
        <v>-2.411848409114505</v>
      </c>
      <c r="F98" s="3">
        <f t="shared" si="22"/>
        <v>-12.432070672157058</v>
      </c>
      <c r="G98" s="3">
        <f t="shared" si="23"/>
        <v>7.167929327842943</v>
      </c>
      <c r="H98" s="3">
        <f t="shared" si="24"/>
        <v>12.663861731164621</v>
      </c>
      <c r="I98" s="3">
        <f t="shared" si="25"/>
        <v>7.562818495607253</v>
      </c>
      <c r="J98" s="3">
        <f t="shared" si="26"/>
        <v>20.226680226771876</v>
      </c>
      <c r="K98" s="3">
        <f t="shared" si="27"/>
        <v>1</v>
      </c>
    </row>
    <row r="99" spans="1:11" s="2" customFormat="1" ht="11.25">
      <c r="A99" s="3">
        <v>225</v>
      </c>
      <c r="B99" s="3">
        <f t="shared" si="10"/>
        <v>75.96375653207352</v>
      </c>
      <c r="C99" s="3">
        <f t="shared" si="11"/>
        <v>3.4299717028501777</v>
      </c>
      <c r="D99" s="3">
        <f t="shared" si="20"/>
        <v>-2.425356250363331</v>
      </c>
      <c r="E99" s="3">
        <f t="shared" si="21"/>
        <v>-2.4253562503633304</v>
      </c>
      <c r="F99" s="3">
        <f t="shared" si="22"/>
        <v>-12.225356250363332</v>
      </c>
      <c r="G99" s="3">
        <f t="shared" si="23"/>
        <v>7.37464374963667</v>
      </c>
      <c r="H99" s="3">
        <f t="shared" si="24"/>
        <v>12.463614579626338</v>
      </c>
      <c r="I99" s="3">
        <f t="shared" si="25"/>
        <v>7.763228927143118</v>
      </c>
      <c r="J99" s="3">
        <f t="shared" si="26"/>
        <v>20.226843506769455</v>
      </c>
      <c r="K99" s="3">
        <f t="shared" si="27"/>
        <v>1.0000000000000007</v>
      </c>
    </row>
    <row r="100" spans="1:11" s="2" customFormat="1" ht="11.25">
      <c r="A100" s="3">
        <v>227.5</v>
      </c>
      <c r="B100" s="3">
        <f t="shared" si="10"/>
        <v>77.09715720683047</v>
      </c>
      <c r="C100" s="3">
        <f t="shared" si="11"/>
        <v>3.305235586138045</v>
      </c>
      <c r="D100" s="3">
        <f t="shared" si="20"/>
        <v>-2.2329847958576705</v>
      </c>
      <c r="E100" s="3">
        <f t="shared" si="21"/>
        <v>-2.4368752904779063</v>
      </c>
      <c r="F100" s="3">
        <f t="shared" si="22"/>
        <v>-12.032984795857672</v>
      </c>
      <c r="G100" s="3">
        <f t="shared" si="23"/>
        <v>7.56701520414233</v>
      </c>
      <c r="H100" s="3">
        <f t="shared" si="24"/>
        <v>12.277258825922164</v>
      </c>
      <c r="I100" s="3">
        <f t="shared" si="25"/>
        <v>7.949722025395792</v>
      </c>
      <c r="J100" s="3">
        <f t="shared" si="26"/>
        <v>20.226980851317954</v>
      </c>
      <c r="K100" s="3">
        <f t="shared" si="27"/>
        <v>1</v>
      </c>
    </row>
    <row r="101" spans="1:11" s="2" customFormat="1" ht="11.25">
      <c r="A101" s="3">
        <v>230</v>
      </c>
      <c r="B101" s="3">
        <f t="shared" si="10"/>
        <v>78.15257354363351</v>
      </c>
      <c r="C101" s="3">
        <f t="shared" si="11"/>
        <v>3.1939980475948677</v>
      </c>
      <c r="D101" s="3">
        <f t="shared" si="20"/>
        <v>-2.053062370356979</v>
      </c>
      <c r="E101" s="3">
        <f t="shared" si="21"/>
        <v>-2.446744455692913</v>
      </c>
      <c r="F101" s="3">
        <f t="shared" si="22"/>
        <v>-11.85306237035698</v>
      </c>
      <c r="G101" s="3">
        <f t="shared" si="23"/>
        <v>7.746937629643021</v>
      </c>
      <c r="H101" s="3">
        <f t="shared" si="24"/>
        <v>12.102960215874322</v>
      </c>
      <c r="I101" s="3">
        <f t="shared" si="25"/>
        <v>8.124136943026198</v>
      </c>
      <c r="J101" s="3">
        <f t="shared" si="26"/>
        <v>20.22709715890052</v>
      </c>
      <c r="K101" s="3">
        <f t="shared" si="27"/>
        <v>0.9999999999999997</v>
      </c>
    </row>
    <row r="102" spans="1:11" s="2" customFormat="1" ht="11.25">
      <c r="A102" s="3">
        <v>232.5</v>
      </c>
      <c r="B102" s="3">
        <f t="shared" si="10"/>
        <v>79.14077239547123</v>
      </c>
      <c r="C102" s="3">
        <f t="shared" si="11"/>
        <v>3.0947529205138626</v>
      </c>
      <c r="D102" s="3">
        <f t="shared" si="20"/>
        <v>-1.8839662103209314</v>
      </c>
      <c r="E102" s="3">
        <f t="shared" si="21"/>
        <v>-2.4552325668657278</v>
      </c>
      <c r="F102" s="3">
        <f t="shared" si="22"/>
        <v>-11.683966210320932</v>
      </c>
      <c r="G102" s="3">
        <f t="shared" si="23"/>
        <v>7.916033789679069</v>
      </c>
      <c r="H102" s="3">
        <f t="shared" si="24"/>
        <v>11.939147095220804</v>
      </c>
      <c r="I102" s="3">
        <f t="shared" si="25"/>
        <v>8.28804910197441</v>
      </c>
      <c r="J102" s="3">
        <f t="shared" si="26"/>
        <v>20.227196197195212</v>
      </c>
      <c r="K102" s="3">
        <f t="shared" si="27"/>
        <v>1.0000000000000013</v>
      </c>
    </row>
    <row r="103" spans="1:11" s="2" customFormat="1" ht="11.25">
      <c r="A103" s="3">
        <v>235</v>
      </c>
      <c r="B103" s="3">
        <f t="shared" si="10"/>
        <v>80.0708700885612</v>
      </c>
      <c r="C103" s="3">
        <f t="shared" si="11"/>
        <v>3.0062239200345195</v>
      </c>
      <c r="D103" s="3">
        <f t="shared" si="20"/>
        <v>-1.7242992029266728</v>
      </c>
      <c r="E103" s="3">
        <f t="shared" si="21"/>
        <v>-2.4625544696867427</v>
      </c>
      <c r="F103" s="3">
        <f t="shared" si="22"/>
        <v>-11.524299202926674</v>
      </c>
      <c r="G103" s="3">
        <f t="shared" si="23"/>
        <v>8.075700797073328</v>
      </c>
      <c r="H103" s="3">
        <f t="shared" si="24"/>
        <v>11.784466327956922</v>
      </c>
      <c r="I103" s="3">
        <f t="shared" si="25"/>
        <v>8.442814570984307</v>
      </c>
      <c r="J103" s="3">
        <f t="shared" si="26"/>
        <v>20.22728089894123</v>
      </c>
      <c r="K103" s="3">
        <f t="shared" si="27"/>
        <v>1.0000000000000004</v>
      </c>
    </row>
    <row r="104" spans="1:11" s="2" customFormat="1" ht="11.25">
      <c r="A104" s="3">
        <v>237.5</v>
      </c>
      <c r="B104" s="3">
        <f t="shared" si="10"/>
        <v>80.95064567206593</v>
      </c>
      <c r="C104" s="3">
        <f t="shared" si="11"/>
        <v>2.927327598392787</v>
      </c>
      <c r="D104" s="3">
        <f t="shared" si="20"/>
        <v>-1.572851972119294</v>
      </c>
      <c r="E104" s="3">
        <f t="shared" si="21"/>
        <v>-2.4688830555764545</v>
      </c>
      <c r="F104" s="3">
        <f t="shared" si="22"/>
        <v>-11.372851972119294</v>
      </c>
      <c r="G104" s="3">
        <f t="shared" si="23"/>
        <v>8.227148027880707</v>
      </c>
      <c r="H104" s="3">
        <f t="shared" si="24"/>
        <v>11.63774658264435</v>
      </c>
      <c r="I104" s="3">
        <f t="shared" si="25"/>
        <v>8.58960698837694</v>
      </c>
      <c r="J104" s="3">
        <f t="shared" si="26"/>
        <v>20.22735357102129</v>
      </c>
      <c r="K104" s="3">
        <f t="shared" si="27"/>
        <v>1.0000000000000004</v>
      </c>
    </row>
    <row r="105" spans="1:11" s="2" customFormat="1" ht="11.25">
      <c r="A105" s="3">
        <v>240</v>
      </c>
      <c r="B105" s="3">
        <f t="shared" si="10"/>
        <v>81.78678929826181</v>
      </c>
      <c r="C105" s="3">
        <f t="shared" si="11"/>
        <v>2.8571428571428577</v>
      </c>
      <c r="D105" s="3">
        <f t="shared" si="20"/>
        <v>-1.4285714285714302</v>
      </c>
      <c r="E105" s="3">
        <f t="shared" si="21"/>
        <v>-2.474358296526967</v>
      </c>
      <c r="F105" s="3">
        <f t="shared" si="22"/>
        <v>-11.228571428571431</v>
      </c>
      <c r="G105" s="3">
        <f t="shared" si="23"/>
        <v>8.37142857142857</v>
      </c>
      <c r="H105" s="3">
        <f t="shared" si="24"/>
        <v>11.497967877243461</v>
      </c>
      <c r="I105" s="3">
        <f t="shared" si="25"/>
        <v>8.729448167331222</v>
      </c>
      <c r="J105" s="3">
        <f t="shared" si="26"/>
        <v>20.22741604457468</v>
      </c>
      <c r="K105" s="3">
        <f t="shared" si="27"/>
        <v>0.9999999999999996</v>
      </c>
    </row>
    <row r="106" spans="1:11" s="2" customFormat="1" ht="11.25">
      <c r="A106" s="3">
        <v>242.5</v>
      </c>
      <c r="B106" s="3">
        <f t="shared" si="10"/>
        <v>82.58510060275142</v>
      </c>
      <c r="C106" s="3">
        <f t="shared" si="11"/>
        <v>2.7948859227512637</v>
      </c>
      <c r="D106" s="3">
        <f t="shared" si="20"/>
        <v>-1.2905346989805155</v>
      </c>
      <c r="E106" s="3">
        <f t="shared" si="21"/>
        <v>-2.479094090977681</v>
      </c>
      <c r="F106" s="3">
        <f t="shared" si="22"/>
        <v>-11.090534698980516</v>
      </c>
      <c r="G106" s="3">
        <f t="shared" si="23"/>
        <v>8.509465301019485</v>
      </c>
      <c r="H106" s="3">
        <f t="shared" si="24"/>
        <v>11.364236332513123</v>
      </c>
      <c r="I106" s="3">
        <f t="shared" si="25"/>
        <v>8.863233451803866</v>
      </c>
      <c r="J106" s="3">
        <f t="shared" si="26"/>
        <v>20.227469784316988</v>
      </c>
      <c r="K106" s="3">
        <f t="shared" si="27"/>
        <v>0.9999999999999999</v>
      </c>
    </row>
    <row r="107" spans="1:11" s="2" customFormat="1" ht="11.25">
      <c r="A107" s="3">
        <v>245</v>
      </c>
      <c r="B107" s="3">
        <f t="shared" si="10"/>
        <v>83.35064837040163</v>
      </c>
      <c r="C107" s="3">
        <f t="shared" si="11"/>
        <v>2.7398898320855896</v>
      </c>
      <c r="D107" s="3">
        <f t="shared" si="20"/>
        <v>-1.1579274781970301</v>
      </c>
      <c r="E107" s="3">
        <f t="shared" si="21"/>
        <v>-2.4831834904417085</v>
      </c>
      <c r="F107" s="3">
        <f t="shared" si="22"/>
        <v>-10.95792747819703</v>
      </c>
      <c r="G107" s="3">
        <f t="shared" si="23"/>
        <v>8.642072521802971</v>
      </c>
      <c r="H107" s="3">
        <f t="shared" si="24"/>
        <v>11.235763207927969</v>
      </c>
      <c r="I107" s="3">
        <f t="shared" si="25"/>
        <v>8.991752761242061</v>
      </c>
      <c r="J107" s="3">
        <f t="shared" si="26"/>
        <v>20.227515969170028</v>
      </c>
      <c r="K107" s="3">
        <f t="shared" si="27"/>
        <v>1</v>
      </c>
    </row>
    <row r="108" spans="1:11" s="2" customFormat="1" ht="11.25">
      <c r="A108" s="3">
        <v>247.5</v>
      </c>
      <c r="B108" s="3">
        <f t="shared" si="10"/>
        <v>84.08790008892625</v>
      </c>
      <c r="C108" s="3">
        <f t="shared" si="11"/>
        <v>2.691587625517274</v>
      </c>
      <c r="D108" s="3">
        <f t="shared" si="20"/>
        <v>-1.0300259910443517</v>
      </c>
      <c r="E108" s="3">
        <f t="shared" si="21"/>
        <v>-2.486702717176064</v>
      </c>
      <c r="F108" s="3">
        <f t="shared" si="22"/>
        <v>-10.830025991044351</v>
      </c>
      <c r="G108" s="3">
        <f t="shared" si="23"/>
        <v>8.76997400895565</v>
      </c>
      <c r="H108" s="3">
        <f t="shared" si="24"/>
        <v>11.111847432821737</v>
      </c>
      <c r="I108" s="3">
        <f t="shared" si="25"/>
        <v>9.115708119579546</v>
      </c>
      <c r="J108" s="3">
        <f t="shared" si="26"/>
        <v>20.227555552401284</v>
      </c>
      <c r="K108" s="3">
        <f t="shared" si="27"/>
        <v>1.0000000000000002</v>
      </c>
    </row>
    <row r="109" spans="1:11" s="2" customFormat="1" ht="11.25">
      <c r="A109" s="3">
        <v>250</v>
      </c>
      <c r="B109" s="3">
        <f t="shared" si="10"/>
        <v>84.80082798301838</v>
      </c>
      <c r="C109" s="3">
        <f t="shared" si="11"/>
        <v>2.6494985866048353</v>
      </c>
      <c r="D109" s="3">
        <f t="shared" si="20"/>
        <v>-0.906181886331742</v>
      </c>
      <c r="E109" s="3">
        <f t="shared" si="21"/>
        <v>-2.489714270615258</v>
      </c>
      <c r="F109" s="3">
        <f t="shared" si="22"/>
        <v>-10.706181886331743</v>
      </c>
      <c r="G109" s="3">
        <f t="shared" si="23"/>
        <v>8.893818113668258</v>
      </c>
      <c r="H109" s="3">
        <f t="shared" si="24"/>
        <v>10.991860976764725</v>
      </c>
      <c r="I109" s="3">
        <f t="shared" si="25"/>
        <v>9.235728330149112</v>
      </c>
      <c r="J109" s="3">
        <f t="shared" si="26"/>
        <v>20.227589306913835</v>
      </c>
      <c r="K109" s="3">
        <f t="shared" si="27"/>
        <v>1</v>
      </c>
    </row>
    <row r="110" spans="1:11" s="2" customFormat="1" ht="11.25">
      <c r="A110" s="3">
        <v>252.5</v>
      </c>
      <c r="B110" s="3">
        <f t="shared" si="10"/>
        <v>85.49299661593464</v>
      </c>
      <c r="C110" s="3">
        <f t="shared" si="11"/>
        <v>2.6132169908557468</v>
      </c>
      <c r="D110" s="3">
        <f t="shared" si="20"/>
        <v>-0.7858095045134277</v>
      </c>
      <c r="E110" s="3">
        <f t="shared" si="21"/>
        <v>-2.4922693401624</v>
      </c>
      <c r="F110" s="3">
        <f t="shared" si="22"/>
        <v>-10.585809504513428</v>
      </c>
      <c r="G110" s="3">
        <f t="shared" si="23"/>
        <v>9.014190495486574</v>
      </c>
      <c r="H110" s="3">
        <f t="shared" si="24"/>
        <v>10.875236518336525</v>
      </c>
      <c r="I110" s="3">
        <f t="shared" si="25"/>
        <v>9.352381341285973</v>
      </c>
      <c r="J110" s="3">
        <f t="shared" si="26"/>
        <v>20.227617859622498</v>
      </c>
      <c r="K110" s="3">
        <f t="shared" si="27"/>
        <v>1.0000000000000002</v>
      </c>
    </row>
    <row r="111" spans="1:11" s="2" customFormat="1" ht="11.25">
      <c r="A111" s="3">
        <v>255</v>
      </c>
      <c r="B111" s="3">
        <f t="shared" si="10"/>
        <v>86.1676360140356</v>
      </c>
      <c r="C111" s="3">
        <f t="shared" si="11"/>
        <v>2.5824029304488327</v>
      </c>
      <c r="D111" s="3">
        <f t="shared" si="20"/>
        <v>-0.6683750605287179</v>
      </c>
      <c r="E111" s="3">
        <f t="shared" si="21"/>
        <v>-2.4944096844051002</v>
      </c>
      <c r="F111" s="3">
        <f t="shared" si="22"/>
        <v>-10.468375060528718</v>
      </c>
      <c r="G111" s="3">
        <f t="shared" si="23"/>
        <v>9.131624939471283</v>
      </c>
      <c r="H111" s="3">
        <f t="shared" si="24"/>
        <v>10.761456968345577</v>
      </c>
      <c r="I111" s="3">
        <f t="shared" si="25"/>
        <v>9.466184749350072</v>
      </c>
      <c r="J111" s="3">
        <f t="shared" si="26"/>
        <v>20.227641717695647</v>
      </c>
      <c r="K111" s="3">
        <f t="shared" si="27"/>
        <v>1</v>
      </c>
    </row>
    <row r="112" spans="1:11" s="2" customFormat="1" ht="11.25">
      <c r="A112" s="3">
        <v>257.5</v>
      </c>
      <c r="B112" s="3">
        <f t="shared" si="10"/>
        <v>86.82770341796575</v>
      </c>
      <c r="C112" s="3">
        <f t="shared" si="11"/>
        <v>2.5567748684073135</v>
      </c>
      <c r="D112" s="3">
        <f t="shared" si="20"/>
        <v>-0.5533873654447226</v>
      </c>
      <c r="E112" s="3">
        <f t="shared" si="21"/>
        <v>-2.496169095130653</v>
      </c>
      <c r="F112" s="3">
        <f t="shared" si="22"/>
        <v>-10.353387365444723</v>
      </c>
      <c r="G112" s="3">
        <f t="shared" si="23"/>
        <v>9.246612634555278</v>
      </c>
      <c r="H112" s="3">
        <f t="shared" si="24"/>
        <v>10.650046483017611</v>
      </c>
      <c r="I112" s="3">
        <f t="shared" si="25"/>
        <v>9.57761480562894</v>
      </c>
      <c r="J112" s="3">
        <f t="shared" si="26"/>
        <v>20.22766128864655</v>
      </c>
      <c r="K112" s="3">
        <f t="shared" si="27"/>
        <v>0.9999999999999999</v>
      </c>
    </row>
    <row r="113" spans="1:11" s="2" customFormat="1" ht="11.25">
      <c r="A113" s="3">
        <v>260</v>
      </c>
      <c r="B113" s="3">
        <f t="shared" si="10"/>
        <v>87.47593612197339</v>
      </c>
      <c r="C113" s="3">
        <f t="shared" si="11"/>
        <v>2.5361036469718994</v>
      </c>
      <c r="D113" s="3">
        <f t="shared" si="20"/>
        <v>-0.44038977667112633</v>
      </c>
      <c r="E113" s="3">
        <f t="shared" si="21"/>
        <v>-2.4975745339804623</v>
      </c>
      <c r="F113" s="3">
        <f t="shared" si="22"/>
        <v>-10.240389776671128</v>
      </c>
      <c r="G113" s="3">
        <f t="shared" si="23"/>
        <v>9.359610223328874</v>
      </c>
      <c r="H113" s="3">
        <f t="shared" si="24"/>
        <v>10.540562666714631</v>
      </c>
      <c r="I113" s="3">
        <f t="shared" si="25"/>
        <v>9.687114228986365</v>
      </c>
      <c r="J113" s="3">
        <f t="shared" si="26"/>
        <v>20.227676895700995</v>
      </c>
      <c r="K113" s="3">
        <f t="shared" si="27"/>
        <v>1.0000000000000002</v>
      </c>
    </row>
    <row r="114" spans="1:11" s="2" customFormat="1" ht="11.25">
      <c r="A114" s="3">
        <v>262.5</v>
      </c>
      <c r="B114" s="3">
        <f t="shared" si="10"/>
        <v>88.11489737901539</v>
      </c>
      <c r="C114" s="3">
        <f t="shared" si="11"/>
        <v>2.5202077334769575</v>
      </c>
      <c r="D114" s="3">
        <f t="shared" si="20"/>
        <v>-0.328953119054274</v>
      </c>
      <c r="E114" s="3">
        <f t="shared" si="21"/>
        <v>-2.498647006950267</v>
      </c>
      <c r="F114" s="3">
        <f t="shared" si="22"/>
        <v>-10.128953119054275</v>
      </c>
      <c r="G114" s="3">
        <f t="shared" si="23"/>
        <v>9.471046880945726</v>
      </c>
      <c r="H114" s="3">
        <f t="shared" si="24"/>
        <v>10.432589714607818</v>
      </c>
      <c r="I114" s="3">
        <f t="shared" si="25"/>
        <v>9.795099074864599</v>
      </c>
      <c r="J114" s="3">
        <f t="shared" si="26"/>
        <v>20.227688789472417</v>
      </c>
      <c r="K114" s="3">
        <f t="shared" si="27"/>
        <v>0.9999999999999998</v>
      </c>
    </row>
    <row r="115" spans="1:11" s="2" customFormat="1" ht="11.25">
      <c r="A115" s="3">
        <v>265</v>
      </c>
      <c r="B115" s="3">
        <f t="shared" si="10"/>
        <v>88.74701698623117</v>
      </c>
      <c r="C115" s="3">
        <f t="shared" si="11"/>
        <v>2.508949535373641</v>
      </c>
      <c r="D115" s="3">
        <f t="shared" si="20"/>
        <v>-0.21866936027188172</v>
      </c>
      <c r="E115" s="3">
        <f t="shared" si="21"/>
        <v>-2.4994022249189696</v>
      </c>
      <c r="F115" s="3">
        <f t="shared" si="22"/>
        <v>-10.018669360271883</v>
      </c>
      <c r="G115" s="3">
        <f t="shared" si="23"/>
        <v>9.581330639728119</v>
      </c>
      <c r="H115" s="3">
        <f t="shared" si="24"/>
        <v>10.325732285527284</v>
      </c>
      <c r="I115" s="3">
        <f t="shared" si="25"/>
        <v>9.901964871161821</v>
      </c>
      <c r="J115" s="3">
        <f t="shared" si="26"/>
        <v>20.227697156689104</v>
      </c>
      <c r="K115" s="3">
        <f t="shared" si="27"/>
        <v>1.0000000000000004</v>
      </c>
    </row>
    <row r="116" spans="1:11" s="2" customFormat="1" ht="11.25">
      <c r="A116" s="3">
        <v>267.5</v>
      </c>
      <c r="B116" s="3">
        <f t="shared" si="10"/>
        <v>89.37462789576121</v>
      </c>
      <c r="C116" s="3">
        <f t="shared" si="11"/>
        <v>2.5022326563821937</v>
      </c>
      <c r="D116" s="3">
        <f t="shared" si="20"/>
        <v>-0.10914585551692893</v>
      </c>
      <c r="E116" s="3">
        <f t="shared" si="21"/>
        <v>-2.4998510853426783</v>
      </c>
      <c r="F116" s="3">
        <f t="shared" si="22"/>
        <v>-9.909145855516929</v>
      </c>
      <c r="G116" s="3">
        <f t="shared" si="23"/>
        <v>9.690854144483072</v>
      </c>
      <c r="H116" s="3">
        <f t="shared" si="24"/>
        <v>10.219609925765136</v>
      </c>
      <c r="I116" s="3">
        <f t="shared" si="25"/>
        <v>10.008092200741043</v>
      </c>
      <c r="J116" s="3">
        <f t="shared" si="26"/>
        <v>20.22770212650618</v>
      </c>
      <c r="K116" s="3">
        <f t="shared" si="27"/>
        <v>0.9999999999999999</v>
      </c>
    </row>
    <row r="117" spans="1:11" s="2" customFormat="1" ht="11.25">
      <c r="A117" s="3">
        <v>270</v>
      </c>
      <c r="B117" s="3">
        <f t="shared" si="10"/>
        <v>90</v>
      </c>
      <c r="C117" s="3">
        <f t="shared" si="11"/>
        <v>2.5</v>
      </c>
      <c r="D117" s="3">
        <f t="shared" si="20"/>
        <v>-4.594306705907325E-16</v>
      </c>
      <c r="E117" s="3">
        <f t="shared" si="21"/>
        <v>-2.5</v>
      </c>
      <c r="F117" s="3">
        <f t="shared" si="22"/>
        <v>-9.8</v>
      </c>
      <c r="G117" s="3">
        <f t="shared" si="23"/>
        <v>9.8</v>
      </c>
      <c r="H117" s="3">
        <f t="shared" si="24"/>
        <v>10.113851887386923</v>
      </c>
      <c r="I117" s="3">
        <f t="shared" si="25"/>
        <v>10.113851887386923</v>
      </c>
      <c r="J117" s="3">
        <f t="shared" si="26"/>
        <v>20.227703774773847</v>
      </c>
      <c r="K117" s="3">
        <f t="shared" si="27"/>
        <v>1</v>
      </c>
    </row>
    <row r="118" spans="1:11" s="2" customFormat="1" ht="11.25">
      <c r="A118" s="3">
        <v>272.5</v>
      </c>
      <c r="B118" s="3">
        <f t="shared" si="10"/>
        <v>-89.37462789576122</v>
      </c>
      <c r="C118" s="3">
        <f t="shared" si="11"/>
        <v>2.5022326563821933</v>
      </c>
      <c r="D118" s="3">
        <f t="shared" si="20"/>
        <v>0.10914585551692799</v>
      </c>
      <c r="E118" s="3">
        <f t="shared" si="21"/>
        <v>-2.499851085342678</v>
      </c>
      <c r="F118" s="3">
        <f t="shared" si="22"/>
        <v>-9.690854144483072</v>
      </c>
      <c r="G118" s="3">
        <f t="shared" si="23"/>
        <v>9.909145855516929</v>
      </c>
      <c r="H118" s="3">
        <f t="shared" si="24"/>
        <v>10.008092200741043</v>
      </c>
      <c r="I118" s="3">
        <f t="shared" si="25"/>
        <v>10.219609925765136</v>
      </c>
      <c r="J118" s="3">
        <f t="shared" si="26"/>
        <v>20.22770212650618</v>
      </c>
      <c r="K118" s="3">
        <f t="shared" si="27"/>
        <v>0.9999999999999997</v>
      </c>
    </row>
    <row r="119" spans="1:11" s="2" customFormat="1" ht="11.25">
      <c r="A119" s="3">
        <v>275</v>
      </c>
      <c r="B119" s="3">
        <f t="shared" si="10"/>
        <v>-88.74701698623117</v>
      </c>
      <c r="C119" s="3">
        <f t="shared" si="11"/>
        <v>2.508949535373641</v>
      </c>
      <c r="D119" s="3">
        <f t="shared" si="20"/>
        <v>0.21866936027188083</v>
      </c>
      <c r="E119" s="3">
        <f t="shared" si="21"/>
        <v>-2.4994022249189696</v>
      </c>
      <c r="F119" s="3">
        <f t="shared" si="22"/>
        <v>-9.58133063972812</v>
      </c>
      <c r="G119" s="3">
        <f t="shared" si="23"/>
        <v>10.01866936027188</v>
      </c>
      <c r="H119" s="3">
        <f t="shared" si="24"/>
        <v>9.901964871161823</v>
      </c>
      <c r="I119" s="3">
        <f t="shared" si="25"/>
        <v>10.325732285527282</v>
      </c>
      <c r="J119" s="3">
        <f t="shared" si="26"/>
        <v>20.227697156689104</v>
      </c>
      <c r="K119" s="3">
        <f t="shared" si="27"/>
        <v>1.0000000000000004</v>
      </c>
    </row>
    <row r="120" spans="1:11" s="2" customFormat="1" ht="11.25">
      <c r="A120" s="3">
        <v>277.5</v>
      </c>
      <c r="B120" s="3">
        <f t="shared" si="10"/>
        <v>-88.1148973790154</v>
      </c>
      <c r="C120" s="3">
        <f t="shared" si="11"/>
        <v>2.5202077334769575</v>
      </c>
      <c r="D120" s="3">
        <f aca="true" t="shared" si="28" ref="D120:D142">C120*COS(A120/f)</f>
        <v>0.3289531190542731</v>
      </c>
      <c r="E120" s="3">
        <f aca="true" t="shared" si="29" ref="E120:E142">C120*SIN(A120/f)</f>
        <v>-2.498647006950267</v>
      </c>
      <c r="F120" s="3">
        <f aca="true" t="shared" si="30" ref="F120:F142">D120-e</f>
        <v>-9.471046880945728</v>
      </c>
      <c r="G120" s="3">
        <f aca="true" t="shared" si="31" ref="G120:G142">D120+e</f>
        <v>10.128953119054273</v>
      </c>
      <c r="H120" s="3">
        <f aca="true" t="shared" si="32" ref="H120:H142">SQRT(E120^2+F120^2)</f>
        <v>9.7950990748646</v>
      </c>
      <c r="I120" s="3">
        <f aca="true" t="shared" si="33" ref="I120:I142">SQRT(E120^2+G120^2)</f>
        <v>10.432589714607817</v>
      </c>
      <c r="J120" s="3">
        <f aca="true" t="shared" si="34" ref="J120:J142">H120+I120</f>
        <v>20.227688789472417</v>
      </c>
      <c r="K120" s="3">
        <f aca="true" t="shared" si="35" ref="K120:K142">(D120^2/a^2)+(E120^2/b^2)</f>
        <v>0.9999999999999998</v>
      </c>
    </row>
    <row r="121" spans="1:11" s="2" customFormat="1" ht="11.25">
      <c r="A121" s="3">
        <v>280</v>
      </c>
      <c r="B121" s="3">
        <f t="shared" si="10"/>
        <v>-87.4759361219734</v>
      </c>
      <c r="C121" s="3">
        <f t="shared" si="11"/>
        <v>2.5361036469718985</v>
      </c>
      <c r="D121" s="3">
        <f t="shared" si="28"/>
        <v>0.4403897766711253</v>
      </c>
      <c r="E121" s="3">
        <f t="shared" si="29"/>
        <v>-2.497574533980462</v>
      </c>
      <c r="F121" s="3">
        <f t="shared" si="30"/>
        <v>-9.359610223328875</v>
      </c>
      <c r="G121" s="3">
        <f t="shared" si="31"/>
        <v>10.240389776671126</v>
      </c>
      <c r="H121" s="3">
        <f t="shared" si="32"/>
        <v>9.687114228986365</v>
      </c>
      <c r="I121" s="3">
        <f t="shared" si="33"/>
        <v>10.54056266671463</v>
      </c>
      <c r="J121" s="3">
        <f t="shared" si="34"/>
        <v>20.227676895700995</v>
      </c>
      <c r="K121" s="3">
        <f t="shared" si="35"/>
        <v>0.9999999999999998</v>
      </c>
    </row>
    <row r="122" spans="1:11" s="2" customFormat="1" ht="11.25">
      <c r="A122" s="3">
        <v>282.5</v>
      </c>
      <c r="B122" s="3">
        <f t="shared" si="10"/>
        <v>-86.82770341796576</v>
      </c>
      <c r="C122" s="3">
        <f t="shared" si="11"/>
        <v>2.556774868407313</v>
      </c>
      <c r="D122" s="3">
        <f t="shared" si="28"/>
        <v>0.5533873654447216</v>
      </c>
      <c r="E122" s="3">
        <f t="shared" si="29"/>
        <v>-2.496169095130653</v>
      </c>
      <c r="F122" s="3">
        <f t="shared" si="30"/>
        <v>-9.246612634555278</v>
      </c>
      <c r="G122" s="3">
        <f t="shared" si="31"/>
        <v>10.353387365444723</v>
      </c>
      <c r="H122" s="3">
        <f t="shared" si="32"/>
        <v>9.57761480562894</v>
      </c>
      <c r="I122" s="3">
        <f t="shared" si="33"/>
        <v>10.650046483017611</v>
      </c>
      <c r="J122" s="3">
        <f t="shared" si="34"/>
        <v>20.22766128864655</v>
      </c>
      <c r="K122" s="3">
        <f t="shared" si="35"/>
        <v>0.9999999999999999</v>
      </c>
    </row>
    <row r="123" spans="1:11" s="2" customFormat="1" ht="11.25">
      <c r="A123" s="3">
        <v>285</v>
      </c>
      <c r="B123" s="3">
        <f t="shared" si="10"/>
        <v>-86.1676360140356</v>
      </c>
      <c r="C123" s="3">
        <f t="shared" si="11"/>
        <v>2.5824029304488327</v>
      </c>
      <c r="D123" s="3">
        <f t="shared" si="28"/>
        <v>0.668375060528717</v>
      </c>
      <c r="E123" s="3">
        <f t="shared" si="29"/>
        <v>-2.4944096844051002</v>
      </c>
      <c r="F123" s="3">
        <f t="shared" si="30"/>
        <v>-9.131624939471283</v>
      </c>
      <c r="G123" s="3">
        <f t="shared" si="31"/>
        <v>10.468375060528718</v>
      </c>
      <c r="H123" s="3">
        <f t="shared" si="32"/>
        <v>9.466184749350072</v>
      </c>
      <c r="I123" s="3">
        <f t="shared" si="33"/>
        <v>10.761456968345577</v>
      </c>
      <c r="J123" s="3">
        <f t="shared" si="34"/>
        <v>20.227641717695647</v>
      </c>
      <c r="K123" s="3">
        <f t="shared" si="35"/>
        <v>1</v>
      </c>
    </row>
    <row r="124" spans="1:11" s="2" customFormat="1" ht="11.25">
      <c r="A124" s="3">
        <v>287.5</v>
      </c>
      <c r="B124" s="3">
        <f t="shared" si="10"/>
        <v>-85.49299661593466</v>
      </c>
      <c r="C124" s="3">
        <f t="shared" si="11"/>
        <v>2.613216990855746</v>
      </c>
      <c r="D124" s="3">
        <f t="shared" si="28"/>
        <v>0.7858095045134266</v>
      </c>
      <c r="E124" s="3">
        <f t="shared" si="29"/>
        <v>-2.4922693401623994</v>
      </c>
      <c r="F124" s="3">
        <f t="shared" si="30"/>
        <v>-9.014190495486574</v>
      </c>
      <c r="G124" s="3">
        <f t="shared" si="31"/>
        <v>10.585809504513428</v>
      </c>
      <c r="H124" s="3">
        <f t="shared" si="32"/>
        <v>9.352381341285973</v>
      </c>
      <c r="I124" s="3">
        <f t="shared" si="33"/>
        <v>10.875236518336525</v>
      </c>
      <c r="J124" s="3">
        <f t="shared" si="34"/>
        <v>20.227617859622498</v>
      </c>
      <c r="K124" s="3">
        <f t="shared" si="35"/>
        <v>0.9999999999999999</v>
      </c>
    </row>
    <row r="125" spans="1:11" s="2" customFormat="1" ht="11.25">
      <c r="A125" s="3">
        <v>290</v>
      </c>
      <c r="B125" s="3">
        <f t="shared" si="10"/>
        <v>-84.8008279830184</v>
      </c>
      <c r="C125" s="3">
        <f t="shared" si="11"/>
        <v>2.649498586604835</v>
      </c>
      <c r="D125" s="3">
        <f t="shared" si="28"/>
        <v>0.9061818863317408</v>
      </c>
      <c r="E125" s="3">
        <f t="shared" si="29"/>
        <v>-2.4897142706152575</v>
      </c>
      <c r="F125" s="3">
        <f t="shared" si="30"/>
        <v>-8.89381811366826</v>
      </c>
      <c r="G125" s="3">
        <f t="shared" si="31"/>
        <v>10.706181886331741</v>
      </c>
      <c r="H125" s="3">
        <f t="shared" si="32"/>
        <v>9.235728330149112</v>
      </c>
      <c r="I125" s="3">
        <f t="shared" si="33"/>
        <v>10.991860976764725</v>
      </c>
      <c r="J125" s="3">
        <f t="shared" si="34"/>
        <v>20.227589306913835</v>
      </c>
      <c r="K125" s="3">
        <f t="shared" si="35"/>
        <v>0.9999999999999998</v>
      </c>
    </row>
    <row r="126" spans="1:11" s="2" customFormat="1" ht="11.25">
      <c r="A126" s="3">
        <v>292.5</v>
      </c>
      <c r="B126" s="3">
        <f t="shared" si="10"/>
        <v>-84.08790008892625</v>
      </c>
      <c r="C126" s="3">
        <f t="shared" si="11"/>
        <v>2.691587625517274</v>
      </c>
      <c r="D126" s="3">
        <f t="shared" si="28"/>
        <v>1.030025991044353</v>
      </c>
      <c r="E126" s="3">
        <f t="shared" si="29"/>
        <v>-2.486702717176063</v>
      </c>
      <c r="F126" s="3">
        <f t="shared" si="30"/>
        <v>-8.769974008955648</v>
      </c>
      <c r="G126" s="3">
        <f t="shared" si="31"/>
        <v>10.830025991044353</v>
      </c>
      <c r="H126" s="3">
        <f t="shared" si="32"/>
        <v>9.115708119579542</v>
      </c>
      <c r="I126" s="3">
        <f t="shared" si="33"/>
        <v>11.111847432821737</v>
      </c>
      <c r="J126" s="3">
        <f t="shared" si="34"/>
        <v>20.227555552401277</v>
      </c>
      <c r="K126" s="3">
        <f t="shared" si="35"/>
        <v>0.9999999999999996</v>
      </c>
    </row>
    <row r="127" spans="1:11" s="2" customFormat="1" ht="11.25">
      <c r="A127" s="3">
        <v>295</v>
      </c>
      <c r="B127" s="3">
        <f t="shared" si="10"/>
        <v>-83.35064837040164</v>
      </c>
      <c r="C127" s="3">
        <f t="shared" si="11"/>
        <v>2.7398898320855887</v>
      </c>
      <c r="D127" s="3">
        <f t="shared" si="28"/>
        <v>1.1579274781970288</v>
      </c>
      <c r="E127" s="3">
        <f t="shared" si="29"/>
        <v>-2.483183490441708</v>
      </c>
      <c r="F127" s="3">
        <f t="shared" si="30"/>
        <v>-8.642072521802971</v>
      </c>
      <c r="G127" s="3">
        <f t="shared" si="31"/>
        <v>10.95792747819703</v>
      </c>
      <c r="H127" s="3">
        <f t="shared" si="32"/>
        <v>8.991752761242061</v>
      </c>
      <c r="I127" s="3">
        <f t="shared" si="33"/>
        <v>11.235763207927969</v>
      </c>
      <c r="J127" s="3">
        <f t="shared" si="34"/>
        <v>20.227515969170028</v>
      </c>
      <c r="K127" s="3">
        <f t="shared" si="35"/>
        <v>0.9999999999999997</v>
      </c>
    </row>
    <row r="128" spans="1:11" s="2" customFormat="1" ht="11.25">
      <c r="A128" s="3">
        <v>297.5</v>
      </c>
      <c r="B128" s="3">
        <f t="shared" si="10"/>
        <v>-82.58510060275142</v>
      </c>
      <c r="C128" s="3">
        <f t="shared" si="11"/>
        <v>2.7948859227512637</v>
      </c>
      <c r="D128" s="3">
        <f t="shared" si="28"/>
        <v>1.2905346989805146</v>
      </c>
      <c r="E128" s="3">
        <f t="shared" si="29"/>
        <v>-2.4790940909776813</v>
      </c>
      <c r="F128" s="3">
        <f t="shared" si="30"/>
        <v>-8.509465301019485</v>
      </c>
      <c r="G128" s="3">
        <f t="shared" si="31"/>
        <v>11.090534698980516</v>
      </c>
      <c r="H128" s="3">
        <f t="shared" si="32"/>
        <v>8.863233451803866</v>
      </c>
      <c r="I128" s="3">
        <f t="shared" si="33"/>
        <v>11.364236332513123</v>
      </c>
      <c r="J128" s="3">
        <f t="shared" si="34"/>
        <v>20.227469784316988</v>
      </c>
      <c r="K128" s="3">
        <f t="shared" si="35"/>
        <v>1.0000000000000002</v>
      </c>
    </row>
    <row r="129" spans="1:11" s="2" customFormat="1" ht="11.25">
      <c r="A129" s="3">
        <v>300</v>
      </c>
      <c r="B129" s="3">
        <f t="shared" si="10"/>
        <v>-81.78678929826181</v>
      </c>
      <c r="C129" s="3">
        <f t="shared" si="11"/>
        <v>2.8571428571428577</v>
      </c>
      <c r="D129" s="3">
        <f t="shared" si="28"/>
        <v>1.428571428571429</v>
      </c>
      <c r="E129" s="3">
        <f t="shared" si="29"/>
        <v>-2.474358296526968</v>
      </c>
      <c r="F129" s="3">
        <f t="shared" si="30"/>
        <v>-8.371428571428572</v>
      </c>
      <c r="G129" s="3">
        <f t="shared" si="31"/>
        <v>11.22857142857143</v>
      </c>
      <c r="H129" s="3">
        <f t="shared" si="32"/>
        <v>8.729448167331224</v>
      </c>
      <c r="I129" s="3">
        <f t="shared" si="33"/>
        <v>11.497967877243461</v>
      </c>
      <c r="J129" s="3">
        <f t="shared" si="34"/>
        <v>20.227416044574685</v>
      </c>
      <c r="K129" s="3">
        <f t="shared" si="35"/>
        <v>1.0000000000000002</v>
      </c>
    </row>
    <row r="130" spans="1:11" s="2" customFormat="1" ht="11.25">
      <c r="A130" s="3">
        <v>302.5</v>
      </c>
      <c r="B130" s="3">
        <f t="shared" si="10"/>
        <v>-80.95064567206595</v>
      </c>
      <c r="C130" s="3">
        <f t="shared" si="11"/>
        <v>2.9273275983927856</v>
      </c>
      <c r="D130" s="3">
        <f t="shared" si="28"/>
        <v>1.5728519721192922</v>
      </c>
      <c r="E130" s="3">
        <f t="shared" si="29"/>
        <v>-2.468883055576454</v>
      </c>
      <c r="F130" s="3">
        <f t="shared" si="30"/>
        <v>-8.227148027880709</v>
      </c>
      <c r="G130" s="3">
        <f t="shared" si="31"/>
        <v>11.372851972119292</v>
      </c>
      <c r="H130" s="3">
        <f t="shared" si="32"/>
        <v>8.589606988376941</v>
      </c>
      <c r="I130" s="3">
        <f t="shared" si="33"/>
        <v>11.637746582644349</v>
      </c>
      <c r="J130" s="3">
        <f t="shared" si="34"/>
        <v>20.22735357102129</v>
      </c>
      <c r="K130" s="3">
        <f t="shared" si="35"/>
        <v>1</v>
      </c>
    </row>
    <row r="131" spans="1:11" s="2" customFormat="1" ht="11.25">
      <c r="A131" s="3">
        <v>305</v>
      </c>
      <c r="B131" s="3">
        <f t="shared" si="10"/>
        <v>-80.07087008856121</v>
      </c>
      <c r="C131" s="3">
        <f t="shared" si="11"/>
        <v>3.006223920034518</v>
      </c>
      <c r="D131" s="3">
        <f t="shared" si="28"/>
        <v>1.724299202926671</v>
      </c>
      <c r="E131" s="3">
        <f t="shared" si="29"/>
        <v>-2.4625544696867423</v>
      </c>
      <c r="F131" s="3">
        <f t="shared" si="30"/>
        <v>-8.07570079707333</v>
      </c>
      <c r="G131" s="3">
        <f t="shared" si="31"/>
        <v>11.524299202926672</v>
      </c>
      <c r="H131" s="3">
        <f t="shared" si="32"/>
        <v>8.442814570984309</v>
      </c>
      <c r="I131" s="3">
        <f t="shared" si="33"/>
        <v>11.784466327956922</v>
      </c>
      <c r="J131" s="3">
        <f t="shared" si="34"/>
        <v>20.22728089894123</v>
      </c>
      <c r="K131" s="3">
        <f t="shared" si="35"/>
        <v>1</v>
      </c>
    </row>
    <row r="132" spans="1:11" s="2" customFormat="1" ht="11.25">
      <c r="A132" s="3">
        <v>307.5</v>
      </c>
      <c r="B132" s="3">
        <f t="shared" si="10"/>
        <v>-79.14077239547125</v>
      </c>
      <c r="C132" s="3">
        <f t="shared" si="11"/>
        <v>3.09475292051386</v>
      </c>
      <c r="D132" s="3">
        <f t="shared" si="28"/>
        <v>1.8839662103209287</v>
      </c>
      <c r="E132" s="3">
        <f t="shared" si="29"/>
        <v>-2.455232566865726</v>
      </c>
      <c r="F132" s="3">
        <f t="shared" si="30"/>
        <v>-7.916033789679072</v>
      </c>
      <c r="G132" s="3">
        <f t="shared" si="31"/>
        <v>11.683966210320929</v>
      </c>
      <c r="H132" s="3">
        <f t="shared" si="32"/>
        <v>8.288049101974412</v>
      </c>
      <c r="I132" s="3">
        <f t="shared" si="33"/>
        <v>11.9391470952208</v>
      </c>
      <c r="J132" s="3">
        <f t="shared" si="34"/>
        <v>20.227196197195212</v>
      </c>
      <c r="K132" s="3">
        <f t="shared" si="35"/>
        <v>0.9999999999999999</v>
      </c>
    </row>
    <row r="133" spans="1:11" s="2" customFormat="1" ht="11.25">
      <c r="A133" s="3">
        <v>310</v>
      </c>
      <c r="B133" s="3">
        <f t="shared" si="10"/>
        <v>-78.15257354363351</v>
      </c>
      <c r="C133" s="3">
        <f t="shared" si="11"/>
        <v>3.1939980475948677</v>
      </c>
      <c r="D133" s="3">
        <f t="shared" si="28"/>
        <v>2.053062370356978</v>
      </c>
      <c r="E133" s="3">
        <f t="shared" si="29"/>
        <v>-2.446744455692914</v>
      </c>
      <c r="F133" s="3">
        <f t="shared" si="30"/>
        <v>-7.746937629643023</v>
      </c>
      <c r="G133" s="3">
        <f t="shared" si="31"/>
        <v>11.853062370356978</v>
      </c>
      <c r="H133" s="3">
        <f t="shared" si="32"/>
        <v>8.1241369430262</v>
      </c>
      <c r="I133" s="3">
        <f t="shared" si="33"/>
        <v>12.10296021587432</v>
      </c>
      <c r="J133" s="3">
        <f t="shared" si="34"/>
        <v>20.22709715890052</v>
      </c>
      <c r="K133" s="3">
        <f t="shared" si="35"/>
        <v>1.0000000000000002</v>
      </c>
    </row>
    <row r="134" spans="1:11" s="2" customFormat="1" ht="11.25">
      <c r="A134" s="3">
        <v>312.5</v>
      </c>
      <c r="B134" s="3">
        <f t="shared" si="10"/>
        <v>-77.09715720683049</v>
      </c>
      <c r="C134" s="3">
        <f t="shared" si="11"/>
        <v>3.3052355861380436</v>
      </c>
      <c r="D134" s="3">
        <f t="shared" si="28"/>
        <v>2.232984795857669</v>
      </c>
      <c r="E134" s="3">
        <f t="shared" si="29"/>
        <v>-2.4368752904779067</v>
      </c>
      <c r="F134" s="3">
        <f t="shared" si="30"/>
        <v>-7.567015204142331</v>
      </c>
      <c r="G134" s="3">
        <f t="shared" si="31"/>
        <v>12.03298479585767</v>
      </c>
      <c r="H134" s="3">
        <f t="shared" si="32"/>
        <v>7.9497220253957925</v>
      </c>
      <c r="I134" s="3">
        <f t="shared" si="33"/>
        <v>12.277258825922162</v>
      </c>
      <c r="J134" s="3">
        <f t="shared" si="34"/>
        <v>20.226980851317954</v>
      </c>
      <c r="K134" s="3">
        <f t="shared" si="35"/>
        <v>1.0000000000000002</v>
      </c>
    </row>
    <row r="135" spans="1:11" s="2" customFormat="1" ht="11.25">
      <c r="A135" s="3">
        <v>315</v>
      </c>
      <c r="B135" s="3">
        <f t="shared" si="10"/>
        <v>-75.96375653207353</v>
      </c>
      <c r="C135" s="3">
        <f t="shared" si="11"/>
        <v>3.4299717028501764</v>
      </c>
      <c r="D135" s="3">
        <f t="shared" si="28"/>
        <v>2.425356250363329</v>
      </c>
      <c r="E135" s="3">
        <f t="shared" si="29"/>
        <v>-2.42535625036333</v>
      </c>
      <c r="F135" s="3">
        <f t="shared" si="30"/>
        <v>-7.374643749636672</v>
      </c>
      <c r="G135" s="3">
        <f t="shared" si="31"/>
        <v>12.22535625036333</v>
      </c>
      <c r="H135" s="3">
        <f t="shared" si="32"/>
        <v>7.7632289271431185</v>
      </c>
      <c r="I135" s="3">
        <f t="shared" si="33"/>
        <v>12.463614579626338</v>
      </c>
      <c r="J135" s="3">
        <f t="shared" si="34"/>
        <v>20.226843506769455</v>
      </c>
      <c r="K135" s="3">
        <f t="shared" si="35"/>
        <v>1.0000000000000002</v>
      </c>
    </row>
    <row r="136" spans="1:11" s="2" customFormat="1" ht="11.25">
      <c r="A136" s="3">
        <v>317.5</v>
      </c>
      <c r="B136" s="3">
        <f t="shared" si="10"/>
        <v>-74.73955638098066</v>
      </c>
      <c r="C136" s="3">
        <f t="shared" si="11"/>
        <v>3.569987222915156</v>
      </c>
      <c r="D136" s="3">
        <f t="shared" si="28"/>
        <v>2.632070672157056</v>
      </c>
      <c r="E136" s="3">
        <f t="shared" si="29"/>
        <v>-2.4118484091145054</v>
      </c>
      <c r="F136" s="3">
        <f t="shared" si="30"/>
        <v>-7.167929327842945</v>
      </c>
      <c r="G136" s="3">
        <f t="shared" si="31"/>
        <v>12.432070672157057</v>
      </c>
      <c r="H136" s="3">
        <f t="shared" si="32"/>
        <v>7.562818495607255</v>
      </c>
      <c r="I136" s="3">
        <f t="shared" si="33"/>
        <v>12.663861731164621</v>
      </c>
      <c r="J136" s="3">
        <f t="shared" si="34"/>
        <v>20.226680226771876</v>
      </c>
      <c r="K136" s="3">
        <f t="shared" si="35"/>
        <v>1.0000000000000002</v>
      </c>
    </row>
    <row r="137" spans="1:11" s="2" customFormat="1" ht="11.25">
      <c r="A137" s="3">
        <v>320</v>
      </c>
      <c r="B137" s="3">
        <f t="shared" si="10"/>
        <v>-73.40918512891034</v>
      </c>
      <c r="C137" s="3">
        <f t="shared" si="11"/>
        <v>3.7273912355441428</v>
      </c>
      <c r="D137" s="3">
        <f t="shared" si="28"/>
        <v>2.8553473433189716</v>
      </c>
      <c r="E137" s="3">
        <f t="shared" si="29"/>
        <v>-2.395920902661977</v>
      </c>
      <c r="F137" s="3">
        <f t="shared" si="30"/>
        <v>-6.944652656681029</v>
      </c>
      <c r="G137" s="3">
        <f t="shared" si="31"/>
        <v>12.655347343318972</v>
      </c>
      <c r="H137" s="3">
        <f t="shared" si="32"/>
        <v>7.346334970157532</v>
      </c>
      <c r="I137" s="3">
        <f t="shared" si="33"/>
        <v>12.88014958577202</v>
      </c>
      <c r="J137" s="3">
        <f t="shared" si="34"/>
        <v>20.226484555929552</v>
      </c>
      <c r="K137" s="3">
        <f t="shared" si="35"/>
        <v>1.0000000000000002</v>
      </c>
    </row>
    <row r="138" spans="1:11" s="2" customFormat="1" ht="11.25">
      <c r="A138" s="3">
        <v>322.5</v>
      </c>
      <c r="B138" s="3">
        <f t="shared" si="10"/>
        <v>-71.95406192684273</v>
      </c>
      <c r="C138" s="3">
        <f t="shared" si="11"/>
        <v>3.904684185697278</v>
      </c>
      <c r="D138" s="3">
        <f t="shared" si="28"/>
        <v>3.097794241505296</v>
      </c>
      <c r="E138" s="3">
        <f t="shared" si="29"/>
        <v>-2.3770211247128286</v>
      </c>
      <c r="F138" s="3">
        <f t="shared" si="30"/>
        <v>-6.702205758494705</v>
      </c>
      <c r="G138" s="3">
        <f t="shared" si="31"/>
        <v>12.897794241505297</v>
      </c>
      <c r="H138" s="3">
        <f t="shared" si="32"/>
        <v>7.111244016100883</v>
      </c>
      <c r="I138" s="3">
        <f t="shared" si="33"/>
        <v>13.115003840012331</v>
      </c>
      <c r="J138" s="3">
        <f t="shared" si="34"/>
        <v>20.226247856113215</v>
      </c>
      <c r="K138" s="3">
        <f t="shared" si="35"/>
        <v>1.0000000000000002</v>
      </c>
    </row>
    <row r="139" spans="1:11" s="2" customFormat="1" ht="11.25">
      <c r="A139" s="3">
        <v>325</v>
      </c>
      <c r="B139" s="3">
        <f t="shared" si="10"/>
        <v>-70.35155509923325</v>
      </c>
      <c r="C139" s="3">
        <f t="shared" si="11"/>
        <v>4.104829907431175</v>
      </c>
      <c r="D139" s="3">
        <f t="shared" si="28"/>
        <v>3.3624798101308393</v>
      </c>
      <c r="E139" s="3">
        <f t="shared" si="29"/>
        <v>-2.3544337101315693</v>
      </c>
      <c r="F139" s="3">
        <f t="shared" si="30"/>
        <v>-6.437520189869161</v>
      </c>
      <c r="G139" s="3">
        <f t="shared" si="31"/>
        <v>13.16247981013084</v>
      </c>
      <c r="H139" s="3">
        <f t="shared" si="32"/>
        <v>6.854562297504997</v>
      </c>
      <c r="I139" s="3">
        <f t="shared" si="33"/>
        <v>13.371396069502461</v>
      </c>
      <c r="J139" s="3">
        <f t="shared" si="34"/>
        <v>20.225958367007458</v>
      </c>
      <c r="K139" s="3">
        <f t="shared" si="35"/>
        <v>1.0000000000000002</v>
      </c>
    </row>
    <row r="140" spans="1:11" s="2" customFormat="1" ht="11.25">
      <c r="A140" s="3">
        <v>327.5</v>
      </c>
      <c r="B140" s="3">
        <f t="shared" si="10"/>
        <v>-68.57389536455055</v>
      </c>
      <c r="C140" s="3">
        <f t="shared" si="11"/>
        <v>4.331333312872667</v>
      </c>
      <c r="D140" s="3">
        <f t="shared" si="28"/>
        <v>3.653009465041194</v>
      </c>
      <c r="E140" s="3">
        <f t="shared" si="29"/>
        <v>-2.3272236926260366</v>
      </c>
      <c r="F140" s="3">
        <f t="shared" si="30"/>
        <v>-6.146990534958807</v>
      </c>
      <c r="G140" s="3">
        <f t="shared" si="31"/>
        <v>13.453009465041195</v>
      </c>
      <c r="H140" s="3">
        <f t="shared" si="32"/>
        <v>6.5727819644647525</v>
      </c>
      <c r="I140" s="3">
        <f t="shared" si="33"/>
        <v>13.652817796411403</v>
      </c>
      <c r="J140" s="3">
        <f t="shared" si="34"/>
        <v>20.225599760876158</v>
      </c>
      <c r="K140" s="3">
        <f t="shared" si="35"/>
        <v>0.9999999999999999</v>
      </c>
    </row>
    <row r="141" spans="1:11" s="2" customFormat="1" ht="11.25">
      <c r="A141" s="3">
        <v>330</v>
      </c>
      <c r="B141" s="3">
        <f t="shared" si="10"/>
        <v>-66.58677555362948</v>
      </c>
      <c r="C141" s="3">
        <f t="shared" si="11"/>
        <v>4.588314677411234</v>
      </c>
      <c r="D141" s="3">
        <f t="shared" si="28"/>
        <v>3.973597071195129</v>
      </c>
      <c r="E141" s="3">
        <f t="shared" si="29"/>
        <v>-2.2941573387056193</v>
      </c>
      <c r="F141" s="3">
        <f t="shared" si="30"/>
        <v>-5.826402928804871</v>
      </c>
      <c r="G141" s="3">
        <f t="shared" si="31"/>
        <v>13.77359707119513</v>
      </c>
      <c r="H141" s="3">
        <f t="shared" si="32"/>
        <v>6.261799181027992</v>
      </c>
      <c r="I141" s="3">
        <f t="shared" si="33"/>
        <v>13.963349676004391</v>
      </c>
      <c r="J141" s="3">
        <f t="shared" si="34"/>
        <v>20.225148857032384</v>
      </c>
      <c r="K141" s="3">
        <f t="shared" si="35"/>
        <v>1.0000000000000009</v>
      </c>
    </row>
    <row r="142" spans="1:11" s="2" customFormat="1" ht="11.25">
      <c r="A142" s="3">
        <v>332.5</v>
      </c>
      <c r="B142" s="3">
        <f t="shared" si="10"/>
        <v>-64.34756164560031</v>
      </c>
      <c r="C142" s="3">
        <f t="shared" si="11"/>
        <v>4.880559835830614</v>
      </c>
      <c r="D142" s="3">
        <f t="shared" si="28"/>
        <v>4.329109446356277</v>
      </c>
      <c r="E142" s="3">
        <f t="shared" si="29"/>
        <v>-2.253591736005393</v>
      </c>
      <c r="F142" s="3">
        <f t="shared" si="30"/>
        <v>-5.470890553643724</v>
      </c>
      <c r="G142" s="3">
        <f t="shared" si="31"/>
        <v>14.129109446356278</v>
      </c>
      <c r="H142" s="3">
        <f t="shared" si="32"/>
        <v>5.916867343665897</v>
      </c>
      <c r="I142" s="3">
        <f t="shared" si="33"/>
        <v>14.30770454893817</v>
      </c>
      <c r="J142" s="3">
        <f t="shared" si="34"/>
        <v>20.224571892604068</v>
      </c>
      <c r="K142" s="3">
        <f t="shared" si="35"/>
        <v>0.9999999999999999</v>
      </c>
    </row>
    <row r="143" spans="1:11" s="2" customFormat="1" ht="11.25">
      <c r="A143" s="3">
        <v>335</v>
      </c>
      <c r="B143" s="3">
        <f t="shared" si="10"/>
        <v>-61.80305133968117</v>
      </c>
      <c r="C143" s="3">
        <f t="shared" si="11"/>
        <v>5.213502921719384</v>
      </c>
      <c r="D143" s="3">
        <f aca="true" t="shared" si="36" ref="D143:D152">C143*COS(A143/f)</f>
        <v>4.7250382956926025</v>
      </c>
      <c r="E143" s="3">
        <f aca="true" t="shared" si="37" ref="E143:E152">C143*SIN(A143/f)</f>
        <v>-2.2033215423571066</v>
      </c>
      <c r="F143" s="3">
        <f aca="true" t="shared" si="38" ref="F143:F152">D143-e</f>
        <v>-5.074961704307398</v>
      </c>
      <c r="G143" s="3">
        <f aca="true" t="shared" si="39" ref="G143:G152">D143+e</f>
        <v>14.525038295692603</v>
      </c>
      <c r="H143" s="3">
        <f aca="true" t="shared" si="40" ref="H143:H152">SQRT(E143^2+F143^2)</f>
        <v>5.532618016744112</v>
      </c>
      <c r="I143" s="3">
        <f aca="true" t="shared" si="41" ref="I143:I152">SQRT(E143^2+G143^2)</f>
        <v>14.691200199791425</v>
      </c>
      <c r="J143" s="3">
        <f aca="true" t="shared" si="42" ref="J143:J152">H143+I143</f>
        <v>20.223818216535538</v>
      </c>
      <c r="K143" s="3">
        <f aca="true" t="shared" si="43" ref="K143:K152">(D143^2/a^2)+(E143^2/b^2)</f>
        <v>1.0000000000000004</v>
      </c>
    </row>
    <row r="144" spans="1:11" s="2" customFormat="1" ht="11.25">
      <c r="A144" s="3">
        <v>337.5</v>
      </c>
      <c r="B144" s="3">
        <f t="shared" si="10"/>
        <v>-58.88677644345117</v>
      </c>
      <c r="C144" s="3">
        <f t="shared" si="11"/>
        <v>5.593055357804482</v>
      </c>
      <c r="D144" s="3">
        <f t="shared" si="36"/>
        <v>5.167309369278152</v>
      </c>
      <c r="E144" s="3">
        <f t="shared" si="37"/>
        <v>-2.140369621732573</v>
      </c>
      <c r="F144" s="3">
        <f t="shared" si="38"/>
        <v>-4.632690630721848</v>
      </c>
      <c r="G144" s="3">
        <f t="shared" si="39"/>
        <v>14.967309369278153</v>
      </c>
      <c r="H144" s="3">
        <f t="shared" si="40"/>
        <v>5.10323471903984</v>
      </c>
      <c r="I144" s="3">
        <f t="shared" si="41"/>
        <v>15.11957446072201</v>
      </c>
      <c r="J144" s="3">
        <f t="shared" si="42"/>
        <v>20.22280917976185</v>
      </c>
      <c r="K144" s="3">
        <f t="shared" si="43"/>
        <v>0.9999999999999999</v>
      </c>
    </row>
    <row r="145" spans="1:11" s="2" customFormat="1" ht="11.25">
      <c r="A145" s="3">
        <v>340</v>
      </c>
      <c r="B145" s="3">
        <f t="shared" si="10"/>
        <v>-55.516020379940116</v>
      </c>
      <c r="C145" s="3">
        <f t="shared" si="11"/>
        <v>6.025116827318537</v>
      </c>
      <c r="D145" s="3">
        <f t="shared" si="36"/>
        <v>5.661757822004233</v>
      </c>
      <c r="E145" s="3">
        <f t="shared" si="37"/>
        <v>-2.060711320833384</v>
      </c>
      <c r="F145" s="3">
        <f t="shared" si="38"/>
        <v>-4.138242177995767</v>
      </c>
      <c r="G145" s="3">
        <f t="shared" si="39"/>
        <v>15.461757822004234</v>
      </c>
      <c r="H145" s="3">
        <f t="shared" si="40"/>
        <v>4.622940565436033</v>
      </c>
      <c r="I145" s="3">
        <f t="shared" si="41"/>
        <v>15.598477044061704</v>
      </c>
      <c r="J145" s="3">
        <f t="shared" si="42"/>
        <v>20.22141760949774</v>
      </c>
      <c r="K145" s="3">
        <f t="shared" si="43"/>
        <v>1.0000000000000004</v>
      </c>
    </row>
    <row r="146" spans="1:11" s="2" customFormat="1" ht="11.25">
      <c r="A146" s="3">
        <v>342.5</v>
      </c>
      <c r="B146" s="3">
        <f t="shared" si="10"/>
        <v>-51.58914677517799</v>
      </c>
      <c r="C146" s="3">
        <f t="shared" si="11"/>
        <v>6.51447181884894</v>
      </c>
      <c r="D146" s="3">
        <f t="shared" si="36"/>
        <v>6.212962198807867</v>
      </c>
      <c r="E146" s="3">
        <f t="shared" si="37"/>
        <v>-1.958939456635026</v>
      </c>
      <c r="F146" s="3">
        <f t="shared" si="38"/>
        <v>-3.5870378011921336</v>
      </c>
      <c r="G146" s="3">
        <f t="shared" si="39"/>
        <v>16.01296219880787</v>
      </c>
      <c r="H146" s="3">
        <f t="shared" si="40"/>
        <v>4.087087469328596</v>
      </c>
      <c r="I146" s="3">
        <f t="shared" si="41"/>
        <v>16.132340257235196</v>
      </c>
      <c r="J146" s="3">
        <f t="shared" si="42"/>
        <v>20.219427726563794</v>
      </c>
      <c r="K146" s="3">
        <f t="shared" si="43"/>
        <v>0.9999999999999998</v>
      </c>
    </row>
    <row r="147" spans="1:11" s="2" customFormat="1" ht="11.25">
      <c r="A147" s="3">
        <v>345</v>
      </c>
      <c r="B147" s="3">
        <f t="shared" si="10"/>
        <v>-46.98475371996981</v>
      </c>
      <c r="C147" s="3">
        <f t="shared" si="11"/>
        <v>7.062581090059486</v>
      </c>
      <c r="D147" s="3">
        <f t="shared" si="36"/>
        <v>6.821929475149258</v>
      </c>
      <c r="E147" s="3">
        <f t="shared" si="37"/>
        <v>-1.8279304936883158</v>
      </c>
      <c r="F147" s="3">
        <f t="shared" si="38"/>
        <v>-2.978070524850743</v>
      </c>
      <c r="G147" s="3">
        <f t="shared" si="39"/>
        <v>16.62192947514926</v>
      </c>
      <c r="H147" s="3">
        <f t="shared" si="40"/>
        <v>3.4943145165740863</v>
      </c>
      <c r="I147" s="3">
        <f t="shared" si="41"/>
        <v>16.722137105244393</v>
      </c>
      <c r="J147" s="3">
        <f t="shared" si="42"/>
        <v>20.21645162181848</v>
      </c>
      <c r="K147" s="3">
        <f t="shared" si="43"/>
        <v>0.9999999999999998</v>
      </c>
    </row>
    <row r="148" spans="1:11" s="2" customFormat="1" ht="11.25">
      <c r="A148" s="3">
        <v>347.5</v>
      </c>
      <c r="B148" s="3">
        <f t="shared" si="10"/>
        <v>-41.56592695047163</v>
      </c>
      <c r="C148" s="3">
        <f t="shared" si="11"/>
        <v>7.6635854393549305</v>
      </c>
      <c r="D148" s="3">
        <f t="shared" si="36"/>
        <v>7.481927864664679</v>
      </c>
      <c r="E148" s="3">
        <f t="shared" si="37"/>
        <v>-1.6587034738756476</v>
      </c>
      <c r="F148" s="3">
        <f t="shared" si="38"/>
        <v>-2.3180721353353215</v>
      </c>
      <c r="G148" s="3">
        <f t="shared" si="39"/>
        <v>17.28192786466468</v>
      </c>
      <c r="H148" s="3">
        <f t="shared" si="40"/>
        <v>2.850395698646979</v>
      </c>
      <c r="I148" s="3">
        <f t="shared" si="41"/>
        <v>17.36134579846046</v>
      </c>
      <c r="J148" s="3">
        <f t="shared" si="42"/>
        <v>20.21174149710744</v>
      </c>
      <c r="K148" s="3">
        <f t="shared" si="43"/>
        <v>1.0000000000000002</v>
      </c>
    </row>
    <row r="149" spans="1:11" s="2" customFormat="1" ht="11.25">
      <c r="A149" s="3">
        <v>350</v>
      </c>
      <c r="B149" s="3">
        <f t="shared" si="10"/>
        <v>-35.19562007211025</v>
      </c>
      <c r="C149" s="3">
        <f t="shared" si="11"/>
        <v>8.297954177693457</v>
      </c>
      <c r="D149" s="3">
        <f t="shared" si="36"/>
        <v>8.171889608332558</v>
      </c>
      <c r="E149" s="3">
        <f t="shared" si="37"/>
        <v>-1.4409246213201607</v>
      </c>
      <c r="F149" s="3">
        <f t="shared" si="38"/>
        <v>-1.6281103916674429</v>
      </c>
      <c r="G149" s="3">
        <f t="shared" si="39"/>
        <v>17.97188960833256</v>
      </c>
      <c r="H149" s="3">
        <f t="shared" si="40"/>
        <v>2.1741681654789637</v>
      </c>
      <c r="I149" s="3">
        <f t="shared" si="41"/>
        <v>18.02956127748034</v>
      </c>
      <c r="J149" s="3">
        <f t="shared" si="42"/>
        <v>20.203729442959304</v>
      </c>
      <c r="K149" s="3">
        <f t="shared" si="43"/>
        <v>1.0000000000000002</v>
      </c>
    </row>
    <row r="150" spans="1:11" s="2" customFormat="1" ht="11.25">
      <c r="A150" s="3">
        <v>352.5</v>
      </c>
      <c r="B150" s="3">
        <f t="shared" si="10"/>
        <v>-27.771738968224614</v>
      </c>
      <c r="C150" s="3">
        <f t="shared" si="11"/>
        <v>8.92445910381976</v>
      </c>
      <c r="D150" s="3">
        <f t="shared" si="36"/>
        <v>8.848109119022823</v>
      </c>
      <c r="E150" s="3">
        <f t="shared" si="37"/>
        <v>-1.1648756644451683</v>
      </c>
      <c r="F150" s="3">
        <f t="shared" si="38"/>
        <v>-0.951890880977178</v>
      </c>
      <c r="G150" s="3">
        <f t="shared" si="39"/>
        <v>18.648109119022823</v>
      </c>
      <c r="H150" s="3">
        <f t="shared" si="40"/>
        <v>1.5043375827599603</v>
      </c>
      <c r="I150" s="3">
        <f t="shared" si="41"/>
        <v>18.68445634822161</v>
      </c>
      <c r="J150" s="3">
        <f t="shared" si="42"/>
        <v>20.188793930981568</v>
      </c>
      <c r="K150" s="3">
        <f t="shared" si="43"/>
        <v>1</v>
      </c>
    </row>
    <row r="151" spans="1:11" s="2" customFormat="1" ht="11.25">
      <c r="A151" s="3">
        <v>355</v>
      </c>
      <c r="B151" s="3">
        <f t="shared" si="10"/>
        <v>-19.28773159539314</v>
      </c>
      <c r="C151" s="3">
        <f t="shared" si="11"/>
        <v>9.474771375879534</v>
      </c>
      <c r="D151" s="3">
        <f t="shared" si="36"/>
        <v>9.438717010282625</v>
      </c>
      <c r="E151" s="3">
        <f t="shared" si="37"/>
        <v>-0.8257807366290334</v>
      </c>
      <c r="F151" s="3">
        <f t="shared" si="38"/>
        <v>-0.3612829897173757</v>
      </c>
      <c r="G151" s="3">
        <f t="shared" si="39"/>
        <v>19.238717010282627</v>
      </c>
      <c r="H151" s="3">
        <f t="shared" si="40"/>
        <v>0.9013541055804397</v>
      </c>
      <c r="I151" s="3">
        <f t="shared" si="41"/>
        <v>19.25643129000609</v>
      </c>
      <c r="J151" s="3">
        <f t="shared" si="42"/>
        <v>20.15778539558653</v>
      </c>
      <c r="K151" s="3">
        <f t="shared" si="43"/>
        <v>1</v>
      </c>
    </row>
    <row r="152" spans="1:11" s="2" customFormat="1" ht="11.25">
      <c r="A152" s="3">
        <v>357.5</v>
      </c>
      <c r="B152" s="3">
        <f t="shared" si="10"/>
        <v>-9.90644042163318</v>
      </c>
      <c r="C152" s="3">
        <f t="shared" si="11"/>
        <v>9.860284745938694</v>
      </c>
      <c r="D152" s="3">
        <f t="shared" si="36"/>
        <v>9.850899939720772</v>
      </c>
      <c r="E152" s="3">
        <f t="shared" si="37"/>
        <v>-0.4300995798656155</v>
      </c>
      <c r="F152" s="3">
        <f t="shared" si="38"/>
        <v>0.05089993972077167</v>
      </c>
      <c r="G152" s="3">
        <f t="shared" si="39"/>
        <v>19.650899939720773</v>
      </c>
      <c r="H152" s="3">
        <f t="shared" si="40"/>
        <v>0.4331009725966419</v>
      </c>
      <c r="I152" s="3">
        <f t="shared" si="41"/>
        <v>19.655606174562983</v>
      </c>
      <c r="J152" s="3">
        <f t="shared" si="42"/>
        <v>20.088707147159624</v>
      </c>
      <c r="K152" s="3">
        <f t="shared" si="43"/>
        <v>0.9999999999999998</v>
      </c>
    </row>
    <row r="153" spans="1:11" s="2" customFormat="1" ht="11.25">
      <c r="A153" s="3">
        <v>360</v>
      </c>
      <c r="B153" s="3">
        <f>ATAN(TAN(A153/f)*a/b)*f</f>
        <v>-5.6156668594590217E-14</v>
      </c>
      <c r="C153" s="3">
        <f>SQRT((COS(B153/f)*a)^2+(SIN(B153/f)*b)^2)</f>
        <v>10</v>
      </c>
      <c r="D153" s="3">
        <f>C153*COS(A153/f)</f>
        <v>10</v>
      </c>
      <c r="E153" s="3">
        <f>C153*SIN(A153/f)</f>
        <v>-2.45029690981724E-15</v>
      </c>
      <c r="F153" s="3">
        <f>D153-e</f>
        <v>0.1999999999999993</v>
      </c>
      <c r="G153" s="3">
        <f>D153+e</f>
        <v>19.8</v>
      </c>
      <c r="H153" s="3">
        <f>SQRT(E153^2+F153^2)</f>
        <v>0.1999999999999993</v>
      </c>
      <c r="I153" s="3">
        <f>SQRT(E153^2+G153^2)</f>
        <v>19.8</v>
      </c>
      <c r="J153" s="3">
        <f>H153+I153</f>
        <v>20</v>
      </c>
      <c r="K153" s="3">
        <f>(D153^2/a^2)+(E153^2/b^2)</f>
        <v>1</v>
      </c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</sheetData>
  <mergeCells count="7">
    <mergeCell ref="A6:B6"/>
    <mergeCell ref="A5:B5"/>
    <mergeCell ref="A156:L191"/>
    <mergeCell ref="A1:L1"/>
    <mergeCell ref="A2:B2"/>
    <mergeCell ref="A3:B3"/>
    <mergeCell ref="A4:B4"/>
  </mergeCells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2"/>
  <headerFooter alignWithMargins="0">
    <oddHeader>&amp;R&amp;8&amp;F, &amp;A, efh,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1998-09-09T07:56:51Z</cp:lastPrinted>
  <dcterms:created xsi:type="dcterms:W3CDTF">1998-02-06T08:15:51Z</dcterms:created>
  <dcterms:modified xsi:type="dcterms:W3CDTF">2006-10-15T12:26:26Z</dcterms:modified>
  <cp:category/>
  <cp:version/>
  <cp:contentType/>
  <cp:contentStatus/>
</cp:coreProperties>
</file>